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D:\Fencing\PSFC\2026\"/>
    </mc:Choice>
  </mc:AlternateContent>
  <xr:revisionPtr revIDLastSave="0" documentId="8_{13A44783-9AC1-4B12-97BF-80CBD97968FE}" xr6:coauthVersionLast="47" xr6:coauthVersionMax="47" xr10:uidLastSave="{00000000-0000-0000-0000-000000000000}"/>
  <bookViews>
    <workbookView xWindow="-120" yWindow="-120" windowWidth="29040" windowHeight="15840" xr2:uid="{110967F5-03F0-4B0A-A99A-8E0F60E7352B}"/>
  </bookViews>
  <sheets>
    <sheet name="Sheet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28" i="1" l="1"/>
  <c r="E128" i="1"/>
  <c r="H128" i="1" s="1"/>
  <c r="D128" i="1"/>
  <c r="C128" i="1" a="1"/>
  <c r="C128" i="1" s="1"/>
  <c r="F127" i="1"/>
  <c r="E127" i="1"/>
  <c r="H127" i="1" s="1"/>
  <c r="D127" i="1"/>
  <c r="F126" i="1"/>
  <c r="E126" i="1"/>
  <c r="H126" i="1" s="1"/>
  <c r="D126" i="1"/>
  <c r="C127" i="1" s="1" a="1"/>
  <c r="C127" i="1" s="1"/>
  <c r="C126" i="1" a="1"/>
  <c r="C126" i="1" s="1"/>
  <c r="F125" i="1"/>
  <c r="E125" i="1"/>
  <c r="H125" i="1" s="1"/>
  <c r="D125" i="1"/>
  <c r="F124" i="1"/>
  <c r="E124" i="1"/>
  <c r="H124" i="1" s="1"/>
  <c r="D124" i="1"/>
  <c r="C125" i="1" s="1" a="1"/>
  <c r="C125" i="1" s="1"/>
  <c r="C124" i="1" a="1"/>
  <c r="C124" i="1" s="1"/>
  <c r="F123" i="1"/>
  <c r="E123" i="1"/>
  <c r="H123" i="1" s="1"/>
  <c r="D123" i="1"/>
  <c r="C123" i="1" s="1"/>
  <c r="F118" i="1"/>
  <c r="E118" i="1"/>
  <c r="H118" i="1" s="1"/>
  <c r="D118" i="1"/>
  <c r="C118" i="1" a="1"/>
  <c r="C118" i="1" s="1"/>
  <c r="H117" i="1"/>
  <c r="F117" i="1"/>
  <c r="E117" i="1"/>
  <c r="D117" i="1"/>
  <c r="F116" i="1"/>
  <c r="E116" i="1"/>
  <c r="H116" i="1" s="1"/>
  <c r="D116" i="1"/>
  <c r="C117" i="1" s="1" a="1"/>
  <c r="C117" i="1" s="1"/>
  <c r="C116" i="1" a="1"/>
  <c r="C116" i="1" s="1"/>
  <c r="H115" i="1"/>
  <c r="F115" i="1"/>
  <c r="E115" i="1"/>
  <c r="D115" i="1"/>
  <c r="F114" i="1"/>
  <c r="E114" i="1"/>
  <c r="H114" i="1" s="1"/>
  <c r="D114" i="1"/>
  <c r="C113" i="1" s="1"/>
  <c r="C114" i="1" a="1"/>
  <c r="C114" i="1" s="1"/>
  <c r="H113" i="1"/>
  <c r="F113" i="1"/>
  <c r="E113" i="1"/>
  <c r="D113" i="1"/>
  <c r="F108" i="1"/>
  <c r="E108" i="1"/>
  <c r="H108" i="1" s="1"/>
  <c r="D108" i="1"/>
  <c r="H107" i="1"/>
  <c r="F107" i="1"/>
  <c r="E107" i="1"/>
  <c r="D107" i="1"/>
  <c r="C108" i="1" s="1" a="1"/>
  <c r="C108" i="1" s="1"/>
  <c r="C107" i="1" a="1"/>
  <c r="C107" i="1" s="1"/>
  <c r="F106" i="1"/>
  <c r="E106" i="1"/>
  <c r="H106" i="1" s="1"/>
  <c r="D106" i="1"/>
  <c r="H105" i="1"/>
  <c r="F105" i="1"/>
  <c r="E105" i="1"/>
  <c r="D105" i="1"/>
  <c r="C106" i="1" s="1" a="1"/>
  <c r="C106" i="1" s="1"/>
  <c r="C105" i="1" a="1"/>
  <c r="C105" i="1" s="1"/>
  <c r="F104" i="1"/>
  <c r="E104" i="1"/>
  <c r="H104" i="1" s="1"/>
  <c r="D104" i="1"/>
  <c r="H103" i="1"/>
  <c r="F103" i="1"/>
  <c r="E103" i="1"/>
  <c r="D103" i="1"/>
  <c r="C104" i="1" s="1" a="1"/>
  <c r="C104" i="1" s="1"/>
  <c r="H98" i="1"/>
  <c r="F98" i="1"/>
  <c r="E98" i="1"/>
  <c r="D98" i="1"/>
  <c r="H97" i="1"/>
  <c r="F97" i="1"/>
  <c r="E97" i="1"/>
  <c r="D97" i="1"/>
  <c r="F96" i="1"/>
  <c r="E96" i="1"/>
  <c r="H96" i="1" s="1"/>
  <c r="D96" i="1"/>
  <c r="C97" i="1" s="1" a="1"/>
  <c r="C97" i="1" s="1"/>
  <c r="H95" i="1"/>
  <c r="F95" i="1"/>
  <c r="E95" i="1"/>
  <c r="D95" i="1"/>
  <c r="C96" i="1" s="1" a="1"/>
  <c r="C96" i="1" s="1"/>
  <c r="F94" i="1"/>
  <c r="E94" i="1"/>
  <c r="H94" i="1" s="1"/>
  <c r="D94" i="1"/>
  <c r="C95" i="1" s="1" a="1"/>
  <c r="C95" i="1" s="1"/>
  <c r="H93" i="1"/>
  <c r="F93" i="1"/>
  <c r="E93" i="1"/>
  <c r="D93" i="1"/>
  <c r="C94" i="1" s="1" a="1"/>
  <c r="C94" i="1" s="1"/>
  <c r="R83" i="1"/>
  <c r="Q83" i="1"/>
  <c r="P83" i="1"/>
  <c r="O83" i="1"/>
  <c r="M83" i="1"/>
  <c r="H83" i="1"/>
  <c r="F83" i="1"/>
  <c r="E83" i="1"/>
  <c r="D83" i="1"/>
  <c r="R82" i="1"/>
  <c r="Q82" i="1"/>
  <c r="P82" i="1"/>
  <c r="O82" i="1"/>
  <c r="M82" i="1"/>
  <c r="L83" i="1" s="1" a="1"/>
  <c r="L83" i="1" s="1"/>
  <c r="F82" i="1"/>
  <c r="E82" i="1"/>
  <c r="H82" i="1" s="1"/>
  <c r="D82" i="1"/>
  <c r="R81" i="1"/>
  <c r="Q81" i="1"/>
  <c r="P81" i="1"/>
  <c r="O81" i="1"/>
  <c r="M81" i="1"/>
  <c r="L82" i="1" s="1" a="1"/>
  <c r="L82" i="1" s="1"/>
  <c r="H81" i="1"/>
  <c r="F81" i="1"/>
  <c r="E81" i="1"/>
  <c r="D81" i="1"/>
  <c r="C82" i="1" s="1" a="1"/>
  <c r="C82" i="1" s="1"/>
  <c r="R80" i="1"/>
  <c r="Q80" i="1"/>
  <c r="P80" i="1"/>
  <c r="O80" i="1"/>
  <c r="M80" i="1"/>
  <c r="L80" i="1" a="1"/>
  <c r="L80" i="1" s="1"/>
  <c r="F80" i="1"/>
  <c r="E80" i="1"/>
  <c r="H80" i="1" s="1"/>
  <c r="D80" i="1"/>
  <c r="C81" i="1" s="1" a="1"/>
  <c r="C81" i="1" s="1"/>
  <c r="R79" i="1"/>
  <c r="Q79" i="1"/>
  <c r="P79" i="1"/>
  <c r="O79" i="1"/>
  <c r="M79" i="1"/>
  <c r="F79" i="1"/>
  <c r="E79" i="1"/>
  <c r="H79" i="1" s="1"/>
  <c r="D79" i="1"/>
  <c r="R78" i="1"/>
  <c r="Q78" i="1"/>
  <c r="P78" i="1"/>
  <c r="O78" i="1"/>
  <c r="M78" i="1"/>
  <c r="L79" i="1" s="1" a="1"/>
  <c r="L79" i="1" s="1"/>
  <c r="F78" i="1"/>
  <c r="E78" i="1"/>
  <c r="H78" i="1" s="1"/>
  <c r="D78" i="1"/>
  <c r="C78" i="1"/>
  <c r="R73" i="1"/>
  <c r="Q73" i="1"/>
  <c r="P73" i="1"/>
  <c r="O73" i="1"/>
  <c r="M73" i="1"/>
  <c r="F73" i="1"/>
  <c r="E73" i="1"/>
  <c r="H73" i="1" s="1"/>
  <c r="D73" i="1"/>
  <c r="R72" i="1"/>
  <c r="Q72" i="1"/>
  <c r="P72" i="1"/>
  <c r="O72" i="1"/>
  <c r="M72" i="1"/>
  <c r="L73" i="1" s="1" a="1"/>
  <c r="L73" i="1" s="1"/>
  <c r="H72" i="1"/>
  <c r="F72" i="1"/>
  <c r="E72" i="1"/>
  <c r="D72" i="1"/>
  <c r="C73" i="1" s="1" a="1"/>
  <c r="C73" i="1" s="1"/>
  <c r="C72" i="1" a="1"/>
  <c r="C72" i="1" s="1"/>
  <c r="R71" i="1"/>
  <c r="Q71" i="1"/>
  <c r="P71" i="1"/>
  <c r="O71" i="1"/>
  <c r="M71" i="1"/>
  <c r="L72" i="1" s="1" a="1"/>
  <c r="L72" i="1" s="1"/>
  <c r="L71" i="1" a="1"/>
  <c r="L71" i="1" s="1"/>
  <c r="H71" i="1"/>
  <c r="F71" i="1"/>
  <c r="E71" i="1"/>
  <c r="D71" i="1"/>
  <c r="R70" i="1"/>
  <c r="Q70" i="1"/>
  <c r="P70" i="1"/>
  <c r="O70" i="1"/>
  <c r="M70" i="1"/>
  <c r="F70" i="1"/>
  <c r="E70" i="1"/>
  <c r="H70" i="1" s="1"/>
  <c r="D70" i="1"/>
  <c r="C69" i="1" s="1" a="1"/>
  <c r="C69" i="1" s="1"/>
  <c r="R69" i="1"/>
  <c r="Q69" i="1"/>
  <c r="P69" i="1"/>
  <c r="O69" i="1"/>
  <c r="M69" i="1"/>
  <c r="L70" i="1" s="1" a="1"/>
  <c r="L70" i="1" s="1"/>
  <c r="F69" i="1"/>
  <c r="E69" i="1"/>
  <c r="H69" i="1" s="1"/>
  <c r="D69" i="1"/>
  <c r="C70" i="1" s="1" a="1"/>
  <c r="C70" i="1" s="1"/>
  <c r="R68" i="1"/>
  <c r="Q68" i="1"/>
  <c r="P68" i="1"/>
  <c r="O68" i="1"/>
  <c r="M68" i="1"/>
  <c r="L69" i="1" s="1" a="1"/>
  <c r="L69" i="1" s="1"/>
  <c r="F68" i="1"/>
  <c r="E68" i="1"/>
  <c r="H68" i="1" s="1"/>
  <c r="D68" i="1"/>
  <c r="C68" i="1" s="1"/>
  <c r="A66" i="1"/>
  <c r="R63" i="1"/>
  <c r="Q63" i="1"/>
  <c r="P63" i="1"/>
  <c r="O63" i="1"/>
  <c r="M63" i="1"/>
  <c r="L63" i="1" s="1" a="1"/>
  <c r="L63" i="1" s="1"/>
  <c r="F63" i="1"/>
  <c r="E63" i="1"/>
  <c r="H63" i="1" s="1"/>
  <c r="D63" i="1"/>
  <c r="C63" i="1" a="1"/>
  <c r="C63" i="1" s="1"/>
  <c r="R62" i="1"/>
  <c r="Q62" i="1"/>
  <c r="P62" i="1"/>
  <c r="O62" i="1"/>
  <c r="M62" i="1"/>
  <c r="H62" i="1"/>
  <c r="F62" i="1"/>
  <c r="E62" i="1"/>
  <c r="D62" i="1"/>
  <c r="R61" i="1"/>
  <c r="Q61" i="1"/>
  <c r="P61" i="1"/>
  <c r="O61" i="1"/>
  <c r="M61" i="1"/>
  <c r="L62" i="1" s="1" a="1"/>
  <c r="L62" i="1" s="1"/>
  <c r="L61" i="1" a="1"/>
  <c r="L61" i="1" s="1"/>
  <c r="F61" i="1"/>
  <c r="E61" i="1"/>
  <c r="H61" i="1" s="1"/>
  <c r="D61" i="1"/>
  <c r="C62" i="1" s="1" a="1"/>
  <c r="C62" i="1" s="1"/>
  <c r="R60" i="1"/>
  <c r="Q60" i="1"/>
  <c r="P60" i="1"/>
  <c r="O60" i="1"/>
  <c r="M60" i="1"/>
  <c r="F60" i="1"/>
  <c r="E60" i="1"/>
  <c r="H60" i="1" s="1"/>
  <c r="D60" i="1"/>
  <c r="C61" i="1" s="1" a="1"/>
  <c r="C61" i="1" s="1"/>
  <c r="C60" i="1" a="1"/>
  <c r="C60" i="1" s="1"/>
  <c r="R59" i="1"/>
  <c r="Q59" i="1"/>
  <c r="P59" i="1"/>
  <c r="O59" i="1"/>
  <c r="M59" i="1"/>
  <c r="L60" i="1" s="1" a="1"/>
  <c r="L60" i="1" s="1"/>
  <c r="F59" i="1"/>
  <c r="E59" i="1"/>
  <c r="H59" i="1" s="1"/>
  <c r="D59" i="1"/>
  <c r="C59" i="1"/>
  <c r="C59" i="1" a="1"/>
  <c r="R58" i="1"/>
  <c r="Q58" i="1"/>
  <c r="P58" i="1"/>
  <c r="O58" i="1"/>
  <c r="M58" i="1"/>
  <c r="L59" i="1" s="1" a="1"/>
  <c r="L59" i="1" s="1"/>
  <c r="F58" i="1"/>
  <c r="E58" i="1"/>
  <c r="H58" i="1" s="1"/>
  <c r="D58" i="1"/>
  <c r="C58" i="1"/>
  <c r="H53" i="1"/>
  <c r="F53" i="1"/>
  <c r="E53" i="1"/>
  <c r="D53" i="1"/>
  <c r="F52" i="1"/>
  <c r="E52" i="1"/>
  <c r="H52" i="1" s="1"/>
  <c r="D52" i="1"/>
  <c r="C53" i="1" s="1" a="1"/>
  <c r="C53" i="1" s="1"/>
  <c r="C52" i="1" a="1"/>
  <c r="C52" i="1" s="1"/>
  <c r="H51" i="1"/>
  <c r="F51" i="1"/>
  <c r="E51" i="1"/>
  <c r="D51" i="1"/>
  <c r="F50" i="1"/>
  <c r="E50" i="1"/>
  <c r="H50" i="1" s="1"/>
  <c r="D50" i="1"/>
  <c r="C51" i="1" s="1" a="1"/>
  <c r="C51" i="1" s="1"/>
  <c r="C50" i="1" a="1"/>
  <c r="C50" i="1" s="1"/>
  <c r="H49" i="1"/>
  <c r="F49" i="1"/>
  <c r="E49" i="1"/>
  <c r="D49" i="1"/>
  <c r="F48" i="1"/>
  <c r="E48" i="1"/>
  <c r="H48" i="1" s="1"/>
  <c r="D48" i="1"/>
  <c r="C48" i="1" s="1"/>
  <c r="H41" i="1"/>
  <c r="F41" i="1"/>
  <c r="E41" i="1"/>
  <c r="D41" i="1"/>
  <c r="C41" i="1" a="1"/>
  <c r="C41" i="1" s="1"/>
  <c r="F40" i="1"/>
  <c r="E40" i="1"/>
  <c r="H40" i="1" s="1"/>
  <c r="D40" i="1"/>
  <c r="H39" i="1"/>
  <c r="F39" i="1"/>
  <c r="E39" i="1"/>
  <c r="D39" i="1"/>
  <c r="C40" i="1" s="1" a="1"/>
  <c r="C40" i="1" s="1"/>
  <c r="C39" i="1" a="1"/>
  <c r="C39" i="1" s="1"/>
  <c r="R38" i="1"/>
  <c r="Q38" i="1"/>
  <c r="P38" i="1"/>
  <c r="O38" i="1"/>
  <c r="M38" i="1"/>
  <c r="H38" i="1"/>
  <c r="F38" i="1"/>
  <c r="E38" i="1"/>
  <c r="D38" i="1"/>
  <c r="C38" i="1" a="1"/>
  <c r="C38" i="1" s="1"/>
  <c r="R37" i="1"/>
  <c r="Q37" i="1"/>
  <c r="P37" i="1"/>
  <c r="O37" i="1"/>
  <c r="M37" i="1"/>
  <c r="L38" i="1" s="1"/>
  <c r="L37" i="1" a="1"/>
  <c r="L37" i="1" s="1"/>
  <c r="H37" i="1"/>
  <c r="F37" i="1"/>
  <c r="E37" i="1"/>
  <c r="D37" i="1"/>
  <c r="R36" i="1"/>
  <c r="Q36" i="1"/>
  <c r="P36" i="1"/>
  <c r="O36" i="1"/>
  <c r="M36" i="1"/>
  <c r="L36" i="1"/>
  <c r="L36" i="1" a="1"/>
  <c r="H36" i="1"/>
  <c r="F36" i="1"/>
  <c r="E36" i="1"/>
  <c r="D36" i="1"/>
  <c r="C37" i="1" s="1" a="1"/>
  <c r="C37" i="1" s="1"/>
  <c r="R35" i="1"/>
  <c r="Q35" i="1"/>
  <c r="P35" i="1"/>
  <c r="O35" i="1"/>
  <c r="M35" i="1"/>
  <c r="L35" i="1"/>
  <c r="L35" i="1" a="1"/>
  <c r="R34" i="1"/>
  <c r="Q34" i="1"/>
  <c r="P34" i="1"/>
  <c r="O34" i="1"/>
  <c r="M34" i="1"/>
  <c r="R33" i="1"/>
  <c r="Q33" i="1"/>
  <c r="P33" i="1"/>
  <c r="O33" i="1"/>
  <c r="M33" i="1"/>
  <c r="L34" i="1" s="1" a="1"/>
  <c r="L34" i="1" s="1"/>
  <c r="F32" i="1"/>
  <c r="E32" i="1"/>
  <c r="H32" i="1" s="1"/>
  <c r="D32" i="1"/>
  <c r="H31" i="1"/>
  <c r="F31" i="1"/>
  <c r="E31" i="1"/>
  <c r="D31" i="1"/>
  <c r="C32" i="1" s="1" a="1"/>
  <c r="C32" i="1" s="1"/>
  <c r="F30" i="1"/>
  <c r="E30" i="1"/>
  <c r="H30" i="1" s="1"/>
  <c r="D30" i="1"/>
  <c r="H29" i="1"/>
  <c r="F29" i="1"/>
  <c r="E29" i="1"/>
  <c r="D29" i="1"/>
  <c r="C30" i="1" s="1" a="1"/>
  <c r="C30" i="1" s="1"/>
  <c r="R28" i="1"/>
  <c r="Q28" i="1"/>
  <c r="P28" i="1"/>
  <c r="O28" i="1"/>
  <c r="M28" i="1"/>
  <c r="F28" i="1"/>
  <c r="E28" i="1"/>
  <c r="H28" i="1" s="1"/>
  <c r="D28" i="1"/>
  <c r="R27" i="1"/>
  <c r="Q27" i="1"/>
  <c r="P27" i="1"/>
  <c r="O27" i="1"/>
  <c r="M27" i="1"/>
  <c r="F27" i="1"/>
  <c r="E27" i="1"/>
  <c r="H27" i="1" s="1"/>
  <c r="D27" i="1"/>
  <c r="C27" i="1" s="1"/>
  <c r="R26" i="1"/>
  <c r="Q26" i="1"/>
  <c r="P26" i="1"/>
  <c r="O26" i="1"/>
  <c r="M26" i="1"/>
  <c r="L26" i="1"/>
  <c r="L26" i="1" a="1"/>
  <c r="R25" i="1"/>
  <c r="Q25" i="1"/>
  <c r="P25" i="1"/>
  <c r="O25" i="1"/>
  <c r="M25" i="1"/>
  <c r="L25" i="1"/>
  <c r="L25" i="1" a="1"/>
  <c r="R24" i="1"/>
  <c r="Q24" i="1"/>
  <c r="P24" i="1"/>
  <c r="O24" i="1"/>
  <c r="M24" i="1"/>
  <c r="R23" i="1"/>
  <c r="Q23" i="1"/>
  <c r="P23" i="1"/>
  <c r="O23" i="1"/>
  <c r="M23" i="1"/>
  <c r="L24" i="1" s="1" a="1"/>
  <c r="L24" i="1" s="1"/>
  <c r="F22" i="1"/>
  <c r="E22" i="1"/>
  <c r="H22" i="1" s="1"/>
  <c r="D22" i="1"/>
  <c r="H21" i="1"/>
  <c r="F21" i="1"/>
  <c r="E21" i="1"/>
  <c r="D21" i="1"/>
  <c r="C22" i="1" s="1" a="1"/>
  <c r="C22" i="1" s="1"/>
  <c r="F20" i="1"/>
  <c r="E20" i="1"/>
  <c r="H20" i="1" s="1"/>
  <c r="D20" i="1"/>
  <c r="C21" i="1" s="1" a="1"/>
  <c r="C21" i="1" s="1"/>
  <c r="H19" i="1"/>
  <c r="F19" i="1"/>
  <c r="E19" i="1"/>
  <c r="D19" i="1"/>
  <c r="C20" i="1" s="1" a="1"/>
  <c r="C20" i="1" s="1"/>
  <c r="R18" i="1"/>
  <c r="Q18" i="1"/>
  <c r="P18" i="1"/>
  <c r="O18" i="1"/>
  <c r="M18" i="1"/>
  <c r="L18" i="1" a="1"/>
  <c r="L18" i="1" s="1"/>
  <c r="F18" i="1"/>
  <c r="E18" i="1"/>
  <c r="H18" i="1" s="1"/>
  <c r="D18" i="1"/>
  <c r="C19" i="1" s="1" a="1"/>
  <c r="C19" i="1" s="1"/>
  <c r="R17" i="1"/>
  <c r="Q17" i="1"/>
  <c r="P17" i="1"/>
  <c r="O17" i="1"/>
  <c r="M17" i="1"/>
  <c r="L17" i="1"/>
  <c r="L17" i="1" a="1"/>
  <c r="F17" i="1"/>
  <c r="E17" i="1"/>
  <c r="H17" i="1" s="1"/>
  <c r="D17" i="1"/>
  <c r="C18" i="1" s="1" a="1"/>
  <c r="C18" i="1" s="1"/>
  <c r="R16" i="1"/>
  <c r="Q16" i="1"/>
  <c r="P16" i="1"/>
  <c r="O16" i="1"/>
  <c r="M16" i="1"/>
  <c r="L16" i="1"/>
  <c r="L16" i="1" a="1"/>
  <c r="R15" i="1"/>
  <c r="Q15" i="1"/>
  <c r="P15" i="1"/>
  <c r="O15" i="1"/>
  <c r="M15" i="1"/>
  <c r="L15" i="1" a="1"/>
  <c r="L15" i="1" s="1"/>
  <c r="R14" i="1"/>
  <c r="Q14" i="1"/>
  <c r="P14" i="1"/>
  <c r="O14" i="1"/>
  <c r="M14" i="1"/>
  <c r="R13" i="1"/>
  <c r="Q13" i="1"/>
  <c r="P13" i="1"/>
  <c r="O13" i="1"/>
  <c r="M13" i="1"/>
  <c r="L14" i="1" s="1" a="1"/>
  <c r="L14" i="1" s="1"/>
  <c r="F13" i="1"/>
  <c r="E13" i="1"/>
  <c r="D13" i="1"/>
  <c r="H12" i="1"/>
  <c r="F12" i="1"/>
  <c r="E12" i="1"/>
  <c r="D12" i="1"/>
  <c r="C13" i="1" s="1" a="1"/>
  <c r="C13" i="1" s="1"/>
  <c r="C12" i="1" a="1"/>
  <c r="C12" i="1" s="1"/>
  <c r="H11" i="1"/>
  <c r="F11" i="1"/>
  <c r="E11" i="1"/>
  <c r="D11" i="1"/>
  <c r="H10" i="1"/>
  <c r="F10" i="1"/>
  <c r="E10" i="1"/>
  <c r="D10" i="1"/>
  <c r="C11" i="1" s="1" a="1"/>
  <c r="C11" i="1" s="1"/>
  <c r="C10" i="1" a="1"/>
  <c r="C10" i="1" s="1"/>
  <c r="H9" i="1"/>
  <c r="F9" i="1"/>
  <c r="E9" i="1"/>
  <c r="D9" i="1"/>
  <c r="H8" i="1"/>
  <c r="F8" i="1"/>
  <c r="E8" i="1"/>
  <c r="D8" i="1"/>
  <c r="C9" i="1" s="1" a="1"/>
  <c r="C9" i="1" s="1"/>
  <c r="C8" i="1" a="1"/>
  <c r="C8" i="1" s="1"/>
  <c r="H7" i="1"/>
  <c r="F7" i="1"/>
  <c r="E7" i="1"/>
  <c r="D7" i="1"/>
  <c r="C7" i="1" s="1"/>
  <c r="L58" i="1" l="1"/>
  <c r="L13" i="1"/>
  <c r="C36" i="1"/>
  <c r="C49" i="1" a="1"/>
  <c r="C49" i="1" s="1"/>
  <c r="C71" i="1" a="1"/>
  <c r="C71" i="1" s="1"/>
  <c r="C115" i="1" a="1"/>
  <c r="C115" i="1" s="1"/>
  <c r="C79" i="1" a="1"/>
  <c r="C79" i="1" s="1"/>
  <c r="C103" i="1"/>
  <c r="C17" i="1"/>
  <c r="C80" i="1" a="1"/>
  <c r="C80" i="1" s="1"/>
  <c r="L23" i="1"/>
  <c r="C29" i="1" a="1"/>
  <c r="C29" i="1" s="1"/>
  <c r="C31" i="1" a="1"/>
  <c r="C31" i="1" s="1"/>
  <c r="L33" i="1"/>
  <c r="L68" i="1"/>
  <c r="C28" i="1" a="1"/>
  <c r="C28" i="1" s="1"/>
  <c r="C93" i="1"/>
  <c r="L78" i="1"/>
  <c r="L81" i="1" a="1"/>
  <c r="L8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<sst xmlns="http://schemas.openxmlformats.org/spreadsheetml/2006/main" count="34" uniqueCount="25">
  <si>
    <t>PSFC Trophy Race</t>
  </si>
  <si>
    <t>Positions at the end of Day 2</t>
  </si>
  <si>
    <t>Where a school has no one fencing Sabre these will be their final points tally.</t>
  </si>
  <si>
    <t>Girls</t>
  </si>
  <si>
    <t>Winston Churchill Cup (Boys' school with highest points from all Senior events)</t>
  </si>
  <si>
    <t>Champion at Arms</t>
  </si>
  <si>
    <t>The Champion at armes trophies are awarded to the girl with the higest points across all three weapons</t>
  </si>
  <si>
    <t>You must finish in the top 80% at all three weapons to be in the running for these trophies</t>
  </si>
  <si>
    <t>Mount-Haes</t>
  </si>
  <si>
    <t>Queenswood Cup (Girls' school with highest points from all Senior events)</t>
  </si>
  <si>
    <t>Junior</t>
  </si>
  <si>
    <t>Paddy Power Cup (Boys' school with highest points from all Junior events)</t>
  </si>
  <si>
    <t>Senior</t>
  </si>
  <si>
    <t>Brentwood School Cup (Girls' school with highest points from all Junior events)</t>
  </si>
  <si>
    <t>Good luck to all of them on day three!</t>
  </si>
  <si>
    <t>Whitgift Cup (Boys' school with highest points from all Mount-Haes events)</t>
  </si>
  <si>
    <t>Boys</t>
  </si>
  <si>
    <t>Mastern at Arms</t>
  </si>
  <si>
    <t>The Master at armes trophies are awarded to the boy with the higest points across all three weapons</t>
  </si>
  <si>
    <t>Bishop Challoner (Girls' school with highest points from all Mount-Haes events)</t>
  </si>
  <si>
    <t>Hilary Hammond Trophy (Boys' school with 24 or fewer weapon entries)</t>
  </si>
  <si>
    <t>Lady Eleanor Holles Cup (Girls' school with 15 or fewer weapon entries)</t>
  </si>
  <si>
    <t>Hymers College Cup (Boys' &amp; girls' school with 30 or fewer weapon entries)</t>
  </si>
  <si>
    <t>Centenary Cup (Boys' school with greatest increase in points over the previous year)</t>
  </si>
  <si>
    <t>Graham Langton Cup (Girls' school with greatest increase in points over the previous year)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</si>
</sst>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Aptos Narrow"/>
      <family val="2"/>
      <scheme val="minor"/>
    </font>
    <font>
      <u/>
      <sz val="28"/>
      <color theme="1"/>
      <name val="Arial"/>
      <family val="2"/>
    </font>
    <font>
      <b/>
      <sz val="26"/>
      <color theme="1"/>
      <name val="Arial"/>
      <family val="2"/>
    </font>
    <font>
      <b/>
      <sz val="10"/>
      <color theme="1"/>
      <name val="Arial"/>
      <family val="2"/>
    </font>
    <font>
      <b/>
      <sz val="22"/>
      <name val="Arial"/>
      <family val="2"/>
    </font>
    <font>
      <b/>
      <sz val="12"/>
      <name val="Arial"/>
      <family val="2"/>
    </font>
    <font>
      <sz val="22"/>
      <name val="Arial"/>
      <family val="2"/>
    </font>
    <font>
      <sz val="14"/>
      <name val="Arial"/>
      <family val="2"/>
    </font>
    <font>
      <sz val="12"/>
      <name val="Arial"/>
      <family val="2"/>
    </font>
    <font>
      <sz val="11"/>
      <name val="Arial"/>
      <family val="2"/>
    </font>
    <font>
      <sz val="12"/>
      <color indexed="9"/>
      <name val="Arial"/>
      <family val="2"/>
    </font>
    <font>
      <u/>
      <sz val="12"/>
      <name val="Arial"/>
      <family val="2"/>
    </font>
    <font>
      <i/>
      <sz val="10"/>
      <color theme="1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5" fillId="0" borderId="0" xfId="0" applyFont="1"/>
    <xf numFmtId="0" fontId="6" fillId="0" borderId="0" xfId="0" applyFont="1" applyAlignment="1">
      <alignment horizontal="center"/>
    </xf>
    <xf numFmtId="49" fontId="7" fillId="0" borderId="0" xfId="0" applyNumberFormat="1" applyFont="1" applyAlignment="1">
      <alignment horizontal="center"/>
    </xf>
    <xf numFmtId="0" fontId="8" fillId="0" borderId="0" xfId="0" applyFont="1" applyAlignment="1">
      <alignment horizontal="center"/>
    </xf>
    <xf numFmtId="0" fontId="8" fillId="0" borderId="0" xfId="0" applyFont="1"/>
    <xf numFmtId="0" fontId="9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/>
    <xf numFmtId="0" fontId="11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1" fontId="8" fillId="0" borderId="0" xfId="0" applyNumberFormat="1" applyFont="1" applyAlignment="1">
      <alignment horizontal="center"/>
    </xf>
    <xf numFmtId="1" fontId="0" fillId="0" borderId="0" xfId="0" applyNumberFormat="1"/>
    <xf numFmtId="0" fontId="8" fillId="2" borderId="0" xfId="0" applyFont="1" applyFill="1" applyAlignment="1">
      <alignment horizontal="center"/>
    </xf>
    <xf numFmtId="0" fontId="12" fillId="0" borderId="0" xfId="0" applyFont="1" applyAlignment="1">
      <alignment horizontal="center"/>
    </xf>
    <xf numFmtId="0" fontId="5" fillId="0" borderId="0" xfId="0" applyFont="1" applyAlignment="1">
      <alignment horizontal="center" wrapText="1"/>
    </xf>
    <xf numFmtId="0" fontId="0" fillId="0" borderId="0" xfId="0" applyAlignment="1">
      <alignment horizontal="left"/>
    </xf>
    <xf numFmtId="0" fontId="5" fillId="0" borderId="0" xfId="0" applyFont="1" applyAlignment="1">
      <alignment horizontal="left" wrapText="1"/>
    </xf>
    <xf numFmtId="0" fontId="13" fillId="0" borderId="0" xfId="0" applyFont="1" applyAlignment="1">
      <alignment horizontal="center"/>
    </xf>
    <xf numFmtId="0" fontId="5" fillId="0" borderId="0" xfId="0" applyFont="1" applyAlignment="1">
      <alignment horizontal="left" wrapText="1"/>
    </xf>
    <xf numFmtId="0" fontId="13" fillId="0" borderId="0" xfId="0" applyFont="1"/>
  </cellXfs>
  <cellStyles count="1">
    <cellStyle name="Normal" xfId="0" builtinId="0"/>
  </cellStyles>
  <dxfs count="1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5" tint="0.7999816888943144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Fencing\PSFC\2026\Copy%20of%20Teams%202026%20v1.9%20End%20of%20day%20two.xlsx" TargetMode="External"/><Relationship Id="rId1" Type="http://schemas.openxmlformats.org/officeDocument/2006/relationships/externalLinkPath" Target="Copy%20of%20Teams%202026%20v1.9%20End%20of%20day%20tw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ue Individ Cert"/>
      <sheetName val="Wed Res"/>
      <sheetName val="Wed print"/>
      <sheetName val="Wed individ Cert"/>
      <sheetName val="Wed Team Cert"/>
      <sheetName val="Interim Results"/>
      <sheetName val="Schools"/>
      <sheetName val="Thur Individ Cert"/>
      <sheetName val="Thur Res"/>
      <sheetName val="Thur print"/>
      <sheetName val="C-at-Arms"/>
      <sheetName val="C-at_A Cert"/>
      <sheetName val="Thur Team Cert"/>
      <sheetName val="Entries by school"/>
      <sheetName val="Entries"/>
      <sheetName val="Sen Boys"/>
      <sheetName val="Jun Boys"/>
      <sheetName val="M-H Boys"/>
      <sheetName val="Sen Girls"/>
      <sheetName val="Jun Girls"/>
      <sheetName val="M-H Girls"/>
      <sheetName val="Cert info"/>
      <sheetName val="Look up table Schools"/>
      <sheetName val="Pearson Cu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3">
          <cell r="A3">
            <v>1</v>
          </cell>
          <cell r="B3">
            <v>72.000460000000004</v>
          </cell>
          <cell r="C3" t="str">
            <v>Millfield</v>
          </cell>
        </row>
        <row r="4">
          <cell r="A4">
            <v>2</v>
          </cell>
          <cell r="B4">
            <v>34.000660000000003</v>
          </cell>
          <cell r="C4" t="str">
            <v>Godolphin &amp; Latymer</v>
          </cell>
        </row>
        <row r="5">
          <cell r="A5">
            <v>3</v>
          </cell>
          <cell r="B5">
            <v>21.000450000000001</v>
          </cell>
          <cell r="C5" t="str">
            <v>Minerva Virtual Academy</v>
          </cell>
        </row>
        <row r="6">
          <cell r="A6">
            <v>4</v>
          </cell>
          <cell r="B6">
            <v>18.00056</v>
          </cell>
          <cell r="C6" t="str">
            <v>King Edward VI High</v>
          </cell>
        </row>
        <row r="7">
          <cell r="A7">
            <v>5</v>
          </cell>
          <cell r="B7">
            <v>17.00095</v>
          </cell>
          <cell r="C7" t="str">
            <v>Benenden</v>
          </cell>
        </row>
        <row r="8">
          <cell r="A8">
            <v>6</v>
          </cell>
          <cell r="B8">
            <v>16.000419999999998</v>
          </cell>
          <cell r="C8" t="str">
            <v>Northwood Coll for Girls</v>
          </cell>
        </row>
        <row r="17">
          <cell r="A17">
            <v>1</v>
          </cell>
          <cell r="B17">
            <v>46.000549999999997</v>
          </cell>
          <cell r="C17" t="str">
            <v>King's Canterbury</v>
          </cell>
        </row>
        <row r="18">
          <cell r="A18">
            <v>2</v>
          </cell>
          <cell r="B18">
            <v>41.000610000000002</v>
          </cell>
          <cell r="C18" t="str">
            <v>Highgate</v>
          </cell>
        </row>
        <row r="19">
          <cell r="A19">
            <v>3</v>
          </cell>
          <cell r="B19">
            <v>28.000509999999998</v>
          </cell>
          <cell r="C19" t="str">
            <v>Latymer Upper</v>
          </cell>
        </row>
        <row r="20">
          <cell r="A20">
            <v>4</v>
          </cell>
          <cell r="B20">
            <v>22.00046</v>
          </cell>
          <cell r="C20" t="str">
            <v>Millfield</v>
          </cell>
        </row>
        <row r="21">
          <cell r="A21">
            <v>5</v>
          </cell>
          <cell r="B21">
            <v>18.000620000000001</v>
          </cell>
          <cell r="C21" t="str">
            <v>Headington</v>
          </cell>
        </row>
        <row r="22">
          <cell r="A22">
            <v>6</v>
          </cell>
          <cell r="B22">
            <v>15.000819999999999</v>
          </cell>
          <cell r="C22" t="str">
            <v>Clifton Coll</v>
          </cell>
        </row>
        <row r="31">
          <cell r="A31">
            <v>1</v>
          </cell>
          <cell r="B31">
            <v>59.000459999999997</v>
          </cell>
          <cell r="C31" t="str">
            <v>Millfield</v>
          </cell>
        </row>
        <row r="32">
          <cell r="A32">
            <v>2</v>
          </cell>
          <cell r="B32">
            <v>27.00009</v>
          </cell>
          <cell r="C32" t="str">
            <v>Wellington Coll</v>
          </cell>
        </row>
        <row r="33">
          <cell r="A33">
            <v>3</v>
          </cell>
          <cell r="B33">
            <v>23.000250000000001</v>
          </cell>
          <cell r="C33" t="str">
            <v>Shrewsbury</v>
          </cell>
        </row>
        <row r="34">
          <cell r="A34">
            <v>4</v>
          </cell>
          <cell r="B34">
            <v>22.00066</v>
          </cell>
          <cell r="C34" t="str">
            <v>Godolphin &amp; Latymer</v>
          </cell>
        </row>
        <row r="35">
          <cell r="A35">
            <v>5</v>
          </cell>
          <cell r="B35">
            <v>19.00055</v>
          </cell>
          <cell r="C35" t="str">
            <v>King's Canterbury</v>
          </cell>
        </row>
        <row r="36">
          <cell r="A36">
            <v>5</v>
          </cell>
          <cell r="B36">
            <v>19.000019999999999</v>
          </cell>
          <cell r="C36" t="str">
            <v>Wycombe Abbey</v>
          </cell>
        </row>
        <row r="59">
          <cell r="A59">
            <v>1</v>
          </cell>
          <cell r="B59">
            <v>14.00040000000001</v>
          </cell>
          <cell r="C59" t="str">
            <v>Millfield</v>
          </cell>
        </row>
        <row r="60">
          <cell r="A60">
            <v>1</v>
          </cell>
          <cell r="B60">
            <v>14.000300000000003</v>
          </cell>
          <cell r="C60" t="str">
            <v>Plymouth Coll</v>
          </cell>
        </row>
        <row r="61">
          <cell r="A61">
            <v>3</v>
          </cell>
          <cell r="B61">
            <v>10.000680000000001</v>
          </cell>
          <cell r="C61" t="str">
            <v>Eltham Coll</v>
          </cell>
        </row>
        <row r="62">
          <cell r="A62">
            <v>4</v>
          </cell>
          <cell r="B62">
            <v>9.000510000000002</v>
          </cell>
          <cell r="C62" t="str">
            <v>King's Canterbury</v>
          </cell>
        </row>
        <row r="63">
          <cell r="A63">
            <v>5</v>
          </cell>
          <cell r="B63">
            <v>7.000869999999999</v>
          </cell>
          <cell r="C63" t="str">
            <v>Bristol Grammar</v>
          </cell>
        </row>
        <row r="64">
          <cell r="A64">
            <v>6</v>
          </cell>
          <cell r="B64">
            <v>6.0008800000000013</v>
          </cell>
          <cell r="C64" t="str">
            <v>Brighton Coll</v>
          </cell>
        </row>
        <row r="73">
          <cell r="A73">
            <v>1</v>
          </cell>
          <cell r="B73">
            <v>26.00018</v>
          </cell>
          <cell r="C73" t="str">
            <v>St Paul's Girls'</v>
          </cell>
        </row>
        <row r="74">
          <cell r="A74">
            <v>2</v>
          </cell>
          <cell r="B74">
            <v>25.00095</v>
          </cell>
          <cell r="C74" t="str">
            <v>Benenden</v>
          </cell>
        </row>
        <row r="75">
          <cell r="A75">
            <v>3</v>
          </cell>
          <cell r="B75">
            <v>19.000830000000001</v>
          </cell>
          <cell r="C75" t="str">
            <v>City of London Girls</v>
          </cell>
        </row>
        <row r="76">
          <cell r="A76">
            <v>4</v>
          </cell>
          <cell r="B76">
            <v>16.000419999999998</v>
          </cell>
          <cell r="C76" t="str">
            <v>Northwood Coll for Girls</v>
          </cell>
        </row>
        <row r="77">
          <cell r="A77">
            <v>5</v>
          </cell>
          <cell r="B77">
            <v>14.00081</v>
          </cell>
          <cell r="C77" t="str">
            <v>Colfe's Sch</v>
          </cell>
        </row>
        <row r="78">
          <cell r="A78">
            <v>6</v>
          </cell>
          <cell r="B78">
            <v>12.00052</v>
          </cell>
          <cell r="C78" t="str">
            <v>Lady Eleanor Holles</v>
          </cell>
        </row>
        <row r="101">
          <cell r="A101">
            <v>1</v>
          </cell>
          <cell r="B101">
            <v>65.000230000000002</v>
          </cell>
          <cell r="C101" t="str">
            <v>St Benedict's Ealing</v>
          </cell>
        </row>
        <row r="102">
          <cell r="A102">
            <v>2</v>
          </cell>
          <cell r="B102">
            <v>61.000459999999997</v>
          </cell>
          <cell r="C102" t="str">
            <v>Millfield</v>
          </cell>
        </row>
        <row r="103">
          <cell r="A103">
            <v>3</v>
          </cell>
          <cell r="B103">
            <v>53.000700000000002</v>
          </cell>
          <cell r="C103" t="str">
            <v>Eton Coll</v>
          </cell>
        </row>
        <row r="104">
          <cell r="A104">
            <v>4</v>
          </cell>
          <cell r="B104">
            <v>38.000920000000001</v>
          </cell>
          <cell r="C104" t="str">
            <v>Brentwood</v>
          </cell>
        </row>
        <row r="105">
          <cell r="A105">
            <v>5</v>
          </cell>
          <cell r="B105">
            <v>35.000070000000001</v>
          </cell>
          <cell r="C105" t="str">
            <v>Whitgift</v>
          </cell>
        </row>
        <row r="106">
          <cell r="A106">
            <v>6</v>
          </cell>
          <cell r="B106">
            <v>25.000990000000002</v>
          </cell>
          <cell r="C106" t="str">
            <v>Abingdon</v>
          </cell>
        </row>
        <row r="115">
          <cell r="A115">
            <v>1</v>
          </cell>
          <cell r="B115">
            <v>51.000920000000001</v>
          </cell>
          <cell r="C115" t="str">
            <v>Brentwood</v>
          </cell>
        </row>
        <row r="116">
          <cell r="A116">
            <v>2</v>
          </cell>
          <cell r="B116">
            <v>47.000459999999997</v>
          </cell>
          <cell r="C116" t="str">
            <v>Millfield</v>
          </cell>
        </row>
        <row r="117">
          <cell r="A117">
            <v>3</v>
          </cell>
          <cell r="B117">
            <v>40.000549999999997</v>
          </cell>
          <cell r="C117" t="str">
            <v>King's Canterbury</v>
          </cell>
        </row>
        <row r="118">
          <cell r="A118">
            <v>3</v>
          </cell>
          <cell r="B118">
            <v>40.000230000000002</v>
          </cell>
          <cell r="C118" t="str">
            <v>St Benedict's Ealing</v>
          </cell>
        </row>
        <row r="119">
          <cell r="A119">
            <v>3</v>
          </cell>
          <cell r="B119">
            <v>40.000070000000001</v>
          </cell>
          <cell r="C119" t="str">
            <v>Whitgift</v>
          </cell>
        </row>
        <row r="120">
          <cell r="A120">
            <v>6</v>
          </cell>
          <cell r="B120">
            <v>35.000309999999999</v>
          </cell>
          <cell r="C120" t="str">
            <v>RGS Guildford</v>
          </cell>
        </row>
        <row r="129">
          <cell r="A129">
            <v>1</v>
          </cell>
          <cell r="B129">
            <v>46.000700000000002</v>
          </cell>
          <cell r="C129" t="str">
            <v>Eton Coll</v>
          </cell>
        </row>
        <row r="130">
          <cell r="A130">
            <v>2</v>
          </cell>
          <cell r="B130">
            <v>43.000549999999997</v>
          </cell>
          <cell r="C130" t="str">
            <v>King's Canterbury</v>
          </cell>
        </row>
        <row r="131">
          <cell r="A131">
            <v>3</v>
          </cell>
          <cell r="B131">
            <v>41.000630000000001</v>
          </cell>
          <cell r="C131" t="str">
            <v>Harrow</v>
          </cell>
        </row>
        <row r="132">
          <cell r="A132">
            <v>4</v>
          </cell>
          <cell r="B132">
            <v>29.000229999999998</v>
          </cell>
          <cell r="C132" t="str">
            <v>St Benedict's Ealing</v>
          </cell>
        </row>
        <row r="133">
          <cell r="A133">
            <v>5</v>
          </cell>
          <cell r="B133">
            <v>27.00046</v>
          </cell>
          <cell r="C133" t="str">
            <v>Millfield</v>
          </cell>
        </row>
        <row r="134">
          <cell r="A134">
            <v>6</v>
          </cell>
          <cell r="B134">
            <v>26.000129999999999</v>
          </cell>
          <cell r="C134" t="str">
            <v>Tonbridge</v>
          </cell>
        </row>
        <row r="135">
          <cell r="A135">
            <v>7</v>
          </cell>
          <cell r="B135">
            <v>24.000070000000001</v>
          </cell>
          <cell r="C135" t="str">
            <v>Whitgift</v>
          </cell>
        </row>
        <row r="143">
          <cell r="A143">
            <v>1</v>
          </cell>
          <cell r="B143">
            <v>45.000629999999994</v>
          </cell>
          <cell r="C143" t="str">
            <v>Eton Coll</v>
          </cell>
        </row>
        <row r="144">
          <cell r="A144">
            <v>2</v>
          </cell>
          <cell r="B144">
            <v>23.00019</v>
          </cell>
          <cell r="C144" t="str">
            <v>RGS Worcester</v>
          </cell>
        </row>
        <row r="145">
          <cell r="A145">
            <v>3</v>
          </cell>
          <cell r="B145">
            <v>22.000169999999979</v>
          </cell>
          <cell r="C145" t="str">
            <v>St Benedict's Ealing</v>
          </cell>
        </row>
        <row r="146">
          <cell r="A146">
            <v>4</v>
          </cell>
          <cell r="B146">
            <v>16.000880000000006</v>
          </cell>
          <cell r="C146" t="str">
            <v>Brighton Coll</v>
          </cell>
        </row>
        <row r="147">
          <cell r="A147">
            <v>5</v>
          </cell>
          <cell r="B147">
            <v>11.000939999999998</v>
          </cell>
          <cell r="C147" t="str">
            <v>Abingdon</v>
          </cell>
        </row>
        <row r="148">
          <cell r="A148">
            <v>5</v>
          </cell>
          <cell r="B148">
            <v>11.000160000000005</v>
          </cell>
          <cell r="C148" t="str">
            <v>St Paul's</v>
          </cell>
        </row>
        <row r="157">
          <cell r="A157">
            <v>1</v>
          </cell>
          <cell r="B157">
            <v>77.000990000000002</v>
          </cell>
          <cell r="C157" t="str">
            <v>Abingdon</v>
          </cell>
        </row>
        <row r="158">
          <cell r="A158">
            <v>2</v>
          </cell>
          <cell r="B158">
            <v>65.000630000000001</v>
          </cell>
          <cell r="C158" t="str">
            <v>Harrow</v>
          </cell>
        </row>
        <row r="159">
          <cell r="A159">
            <v>3</v>
          </cell>
          <cell r="B159">
            <v>63.000309999999999</v>
          </cell>
          <cell r="C159" t="str">
            <v>RGS Guildford</v>
          </cell>
        </row>
        <row r="160">
          <cell r="A160">
            <v>4</v>
          </cell>
          <cell r="B160">
            <v>61.000190000000003</v>
          </cell>
          <cell r="C160" t="str">
            <v>St Paul's</v>
          </cell>
        </row>
        <row r="161">
          <cell r="A161">
            <v>5</v>
          </cell>
          <cell r="B161">
            <v>49.000570000000003</v>
          </cell>
          <cell r="C161" t="str">
            <v>King Edward's B'ham</v>
          </cell>
        </row>
        <row r="162">
          <cell r="A162">
            <v>6</v>
          </cell>
          <cell r="B162">
            <v>29.000109999999999</v>
          </cell>
          <cell r="C162" t="str">
            <v>University Coll Sch</v>
          </cell>
        </row>
        <row r="171">
          <cell r="A171">
            <v>1</v>
          </cell>
          <cell r="B171">
            <v>134.00045999999998</v>
          </cell>
          <cell r="C171" t="str">
            <v>St Benedict's Ealing</v>
          </cell>
        </row>
        <row r="172">
          <cell r="A172">
            <v>2</v>
          </cell>
          <cell r="B172">
            <v>133.00139999999999</v>
          </cell>
          <cell r="C172" t="str">
            <v>Eton Coll</v>
          </cell>
        </row>
        <row r="173">
          <cell r="A173">
            <v>3</v>
          </cell>
          <cell r="B173">
            <v>101.00110000000001</v>
          </cell>
          <cell r="C173" t="str">
            <v>King's Canterbury</v>
          </cell>
        </row>
        <row r="174">
          <cell r="A174">
            <v>4</v>
          </cell>
          <cell r="B174">
            <v>77.001980000000003</v>
          </cell>
          <cell r="C174" t="str">
            <v>Abingdon</v>
          </cell>
        </row>
        <row r="175">
          <cell r="A175">
            <v>5</v>
          </cell>
          <cell r="B175">
            <v>67.001820000000009</v>
          </cell>
          <cell r="C175" t="str">
            <v>Brighton Coll</v>
          </cell>
        </row>
        <row r="176">
          <cell r="A176">
            <v>6</v>
          </cell>
          <cell r="B176">
            <v>65.001260000000002</v>
          </cell>
          <cell r="C176" t="str">
            <v>Harrow</v>
          </cell>
        </row>
        <row r="213">
          <cell r="A213">
            <v>1</v>
          </cell>
          <cell r="B213">
            <v>84.000910000000005</v>
          </cell>
          <cell r="C213" t="str">
            <v>Brighton Coll</v>
          </cell>
        </row>
        <row r="214">
          <cell r="A214">
            <v>2</v>
          </cell>
          <cell r="B214">
            <v>67.000739999999993</v>
          </cell>
          <cell r="C214" t="str">
            <v>Eltham Coll</v>
          </cell>
        </row>
        <row r="215">
          <cell r="A215">
            <v>3</v>
          </cell>
          <cell r="B215">
            <v>50.00009</v>
          </cell>
          <cell r="C215" t="str">
            <v>Wellington Coll</v>
          </cell>
        </row>
        <row r="216">
          <cell r="A216">
            <v>4</v>
          </cell>
          <cell r="B216">
            <v>48.000970000000002</v>
          </cell>
          <cell r="C216" t="str">
            <v>Ardingly Coll</v>
          </cell>
        </row>
        <row r="217">
          <cell r="A217">
            <v>5</v>
          </cell>
          <cell r="B217">
            <v>44.000250000000001</v>
          </cell>
          <cell r="C217" t="str">
            <v>Shrewsbury</v>
          </cell>
        </row>
        <row r="218">
          <cell r="A218">
            <v>6</v>
          </cell>
          <cell r="B218">
            <v>41.000390000000003</v>
          </cell>
          <cell r="C218" t="str">
            <v>Plymouth Coll</v>
          </cell>
        </row>
      </sheetData>
      <sheetData sheetId="9"/>
      <sheetData sheetId="10"/>
      <sheetData sheetId="11"/>
      <sheetData sheetId="12"/>
      <sheetData sheetId="13">
        <row r="4">
          <cell r="B4" t="str">
            <v>Abingdon</v>
          </cell>
          <cell r="C4">
            <v>3</v>
          </cell>
          <cell r="D4">
            <v>4</v>
          </cell>
          <cell r="E4">
            <v>2</v>
          </cell>
          <cell r="F4">
            <v>0</v>
          </cell>
          <cell r="G4">
            <v>0</v>
          </cell>
          <cell r="H4">
            <v>0</v>
          </cell>
          <cell r="I4">
            <v>3</v>
          </cell>
          <cell r="J4">
            <v>4</v>
          </cell>
          <cell r="K4">
            <v>2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</row>
        <row r="5">
          <cell r="B5" t="str">
            <v>Aldenham</v>
          </cell>
          <cell r="C5">
            <v>1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</row>
        <row r="6">
          <cell r="B6" t="str">
            <v>Ardingly Coll</v>
          </cell>
          <cell r="C6">
            <v>3</v>
          </cell>
          <cell r="D6">
            <v>2</v>
          </cell>
          <cell r="E6">
            <v>0</v>
          </cell>
          <cell r="F6">
            <v>1</v>
          </cell>
          <cell r="G6">
            <v>0</v>
          </cell>
          <cell r="H6">
            <v>0</v>
          </cell>
          <cell r="I6">
            <v>3</v>
          </cell>
          <cell r="J6">
            <v>0</v>
          </cell>
          <cell r="K6">
            <v>0</v>
          </cell>
          <cell r="L6">
            <v>1</v>
          </cell>
          <cell r="M6">
            <v>1</v>
          </cell>
          <cell r="N6">
            <v>0</v>
          </cell>
          <cell r="O6">
            <v>2</v>
          </cell>
          <cell r="P6">
            <v>0</v>
          </cell>
          <cell r="Q6">
            <v>0</v>
          </cell>
          <cell r="R6">
            <v>2</v>
          </cell>
          <cell r="S6">
            <v>0</v>
          </cell>
          <cell r="T6">
            <v>0</v>
          </cell>
          <cell r="U6">
            <v>4</v>
          </cell>
        </row>
        <row r="7">
          <cell r="B7" t="str">
            <v>Bedford Sch</v>
          </cell>
          <cell r="C7">
            <v>3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1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1</v>
          </cell>
        </row>
        <row r="8">
          <cell r="B8" t="str">
            <v>Benenden</v>
          </cell>
          <cell r="C8">
            <v>0</v>
          </cell>
          <cell r="D8">
            <v>0</v>
          </cell>
          <cell r="E8">
            <v>0</v>
          </cell>
          <cell r="F8">
            <v>2</v>
          </cell>
          <cell r="G8">
            <v>1</v>
          </cell>
          <cell r="H8">
            <v>3</v>
          </cell>
          <cell r="I8">
            <v>0</v>
          </cell>
          <cell r="J8">
            <v>0</v>
          </cell>
          <cell r="K8">
            <v>0</v>
          </cell>
          <cell r="L8">
            <v>1</v>
          </cell>
          <cell r="M8">
            <v>2</v>
          </cell>
          <cell r="N8">
            <v>1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1</v>
          </cell>
          <cell r="T8">
            <v>0</v>
          </cell>
          <cell r="U8">
            <v>1</v>
          </cell>
        </row>
        <row r="9">
          <cell r="B9" t="str">
            <v>Berkhamsted Sch</v>
          </cell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1</v>
          </cell>
          <cell r="S9">
            <v>0</v>
          </cell>
          <cell r="T9">
            <v>0</v>
          </cell>
          <cell r="U9">
            <v>1</v>
          </cell>
        </row>
        <row r="10">
          <cell r="B10" t="str">
            <v>Bradfield Coll</v>
          </cell>
          <cell r="C10">
            <v>1</v>
          </cell>
          <cell r="D10">
            <v>1</v>
          </cell>
          <cell r="E10">
            <v>0</v>
          </cell>
          <cell r="F10">
            <v>1</v>
          </cell>
          <cell r="G10">
            <v>0</v>
          </cell>
          <cell r="H10">
            <v>0</v>
          </cell>
          <cell r="I10">
            <v>1</v>
          </cell>
          <cell r="J10">
            <v>2</v>
          </cell>
          <cell r="K10">
            <v>1</v>
          </cell>
          <cell r="L10">
            <v>1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</row>
        <row r="11">
          <cell r="B11" t="str">
            <v>Brentwood</v>
          </cell>
          <cell r="C11">
            <v>5</v>
          </cell>
          <cell r="D11">
            <v>10</v>
          </cell>
          <cell r="E11">
            <v>10</v>
          </cell>
          <cell r="F11">
            <v>2</v>
          </cell>
          <cell r="G11">
            <v>1</v>
          </cell>
          <cell r="H11">
            <v>2</v>
          </cell>
          <cell r="I11">
            <v>7</v>
          </cell>
          <cell r="J11">
            <v>7</v>
          </cell>
          <cell r="K11">
            <v>10</v>
          </cell>
          <cell r="L11">
            <v>4</v>
          </cell>
          <cell r="M11">
            <v>1</v>
          </cell>
          <cell r="N11">
            <v>8</v>
          </cell>
          <cell r="O11">
            <v>4</v>
          </cell>
          <cell r="P11">
            <v>6</v>
          </cell>
          <cell r="Q11">
            <v>7</v>
          </cell>
          <cell r="R11">
            <v>1</v>
          </cell>
          <cell r="S11">
            <v>1</v>
          </cell>
          <cell r="T11">
            <v>3</v>
          </cell>
          <cell r="U11">
            <v>22</v>
          </cell>
        </row>
        <row r="12">
          <cell r="B12" t="str">
            <v>Brighton Coll</v>
          </cell>
          <cell r="C12">
            <v>1</v>
          </cell>
          <cell r="D12">
            <v>4</v>
          </cell>
          <cell r="E12">
            <v>3</v>
          </cell>
          <cell r="F12">
            <v>0</v>
          </cell>
          <cell r="G12">
            <v>0</v>
          </cell>
          <cell r="H12">
            <v>1</v>
          </cell>
          <cell r="I12">
            <v>1</v>
          </cell>
          <cell r="J12">
            <v>2</v>
          </cell>
          <cell r="K12">
            <v>1</v>
          </cell>
          <cell r="L12">
            <v>3</v>
          </cell>
          <cell r="M12">
            <v>1</v>
          </cell>
          <cell r="N12">
            <v>1</v>
          </cell>
          <cell r="O12">
            <v>0</v>
          </cell>
          <cell r="P12">
            <v>2</v>
          </cell>
          <cell r="Q12">
            <v>1</v>
          </cell>
          <cell r="R12">
            <v>1</v>
          </cell>
          <cell r="S12">
            <v>0</v>
          </cell>
          <cell r="T12">
            <v>0</v>
          </cell>
          <cell r="U12">
            <v>4</v>
          </cell>
        </row>
        <row r="13">
          <cell r="B13" t="str">
            <v>Bristol Grammar</v>
          </cell>
          <cell r="C13">
            <v>0</v>
          </cell>
          <cell r="D13">
            <v>0</v>
          </cell>
          <cell r="E13">
            <v>1</v>
          </cell>
          <cell r="F13">
            <v>1</v>
          </cell>
          <cell r="G13">
            <v>0</v>
          </cell>
          <cell r="H13">
            <v>2</v>
          </cell>
          <cell r="I13">
            <v>0</v>
          </cell>
          <cell r="J13">
            <v>1</v>
          </cell>
          <cell r="K13">
            <v>5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1</v>
          </cell>
          <cell r="R13">
            <v>0</v>
          </cell>
          <cell r="S13">
            <v>0</v>
          </cell>
          <cell r="T13">
            <v>0</v>
          </cell>
          <cell r="U13">
            <v>1</v>
          </cell>
        </row>
        <row r="14">
          <cell r="B14" t="str">
            <v>Bromsgrove</v>
          </cell>
          <cell r="C14">
            <v>3</v>
          </cell>
          <cell r="D14">
            <v>2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3</v>
          </cell>
          <cell r="J14">
            <v>2</v>
          </cell>
          <cell r="K14">
            <v>0</v>
          </cell>
          <cell r="L14">
            <v>0</v>
          </cell>
          <cell r="M14">
            <v>0</v>
          </cell>
          <cell r="N14">
            <v>1</v>
          </cell>
          <cell r="O14">
            <v>1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1</v>
          </cell>
        </row>
        <row r="15">
          <cell r="B15" t="str">
            <v>Caterham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4</v>
          </cell>
          <cell r="R15">
            <v>0</v>
          </cell>
          <cell r="S15">
            <v>0</v>
          </cell>
          <cell r="T15">
            <v>0</v>
          </cell>
          <cell r="U15">
            <v>4</v>
          </cell>
        </row>
        <row r="16">
          <cell r="B16" t="str">
            <v>Charterhouse</v>
          </cell>
          <cell r="C16">
            <v>1</v>
          </cell>
          <cell r="D16">
            <v>0</v>
          </cell>
          <cell r="E16">
            <v>0</v>
          </cell>
          <cell r="F16">
            <v>1</v>
          </cell>
          <cell r="G16">
            <v>0</v>
          </cell>
          <cell r="H16">
            <v>1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</row>
        <row r="17">
          <cell r="B17" t="str">
            <v>Cheltenham Coll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1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</row>
        <row r="18">
          <cell r="B18" t="str">
            <v>Cheltenham Ladies' Coll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1</v>
          </cell>
          <cell r="H18">
            <v>1</v>
          </cell>
          <cell r="I18">
            <v>0</v>
          </cell>
          <cell r="J18">
            <v>0</v>
          </cell>
          <cell r="K18">
            <v>0</v>
          </cell>
          <cell r="L18">
            <v>1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</row>
        <row r="19">
          <cell r="B19" t="str">
            <v>City of London</v>
          </cell>
          <cell r="C19">
            <v>1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1</v>
          </cell>
          <cell r="J19">
            <v>1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1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1</v>
          </cell>
        </row>
        <row r="20">
          <cell r="B20" t="str">
            <v>City of London Girls</v>
          </cell>
          <cell r="C20">
            <v>0</v>
          </cell>
          <cell r="D20">
            <v>0</v>
          </cell>
          <cell r="E20">
            <v>0</v>
          </cell>
          <cell r="F20">
            <v>3</v>
          </cell>
          <cell r="G20">
            <v>2</v>
          </cell>
          <cell r="H20">
            <v>4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</row>
        <row r="21">
          <cell r="B21" t="str">
            <v>Clifton Coll</v>
          </cell>
          <cell r="C21">
            <v>0</v>
          </cell>
          <cell r="D21">
            <v>1</v>
          </cell>
          <cell r="E21">
            <v>1</v>
          </cell>
          <cell r="F21">
            <v>1</v>
          </cell>
          <cell r="G21">
            <v>2</v>
          </cell>
          <cell r="H21">
            <v>2</v>
          </cell>
          <cell r="I21">
            <v>0</v>
          </cell>
          <cell r="J21">
            <v>1</v>
          </cell>
          <cell r="K21">
            <v>1</v>
          </cell>
          <cell r="L21">
            <v>1</v>
          </cell>
          <cell r="M21">
            <v>1</v>
          </cell>
          <cell r="N21">
            <v>2</v>
          </cell>
          <cell r="O21">
            <v>0</v>
          </cell>
          <cell r="P21">
            <v>1</v>
          </cell>
          <cell r="Q21">
            <v>1</v>
          </cell>
          <cell r="R21">
            <v>1</v>
          </cell>
          <cell r="S21">
            <v>1</v>
          </cell>
          <cell r="T21">
            <v>2</v>
          </cell>
          <cell r="U21">
            <v>6</v>
          </cell>
        </row>
        <row r="22">
          <cell r="B22" t="str">
            <v>Colfe's Sch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1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</row>
        <row r="23">
          <cell r="B23" t="str">
            <v>Cranleigh Sch</v>
          </cell>
          <cell r="C23">
            <v>0</v>
          </cell>
          <cell r="D23">
            <v>0</v>
          </cell>
          <cell r="E23">
            <v>1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1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</row>
        <row r="24">
          <cell r="B24" t="str">
            <v>Dauntsey's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2</v>
          </cell>
          <cell r="J24">
            <v>0</v>
          </cell>
          <cell r="K24">
            <v>0</v>
          </cell>
          <cell r="L24">
            <v>3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</row>
        <row r="25">
          <cell r="B25" t="str">
            <v>Downside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1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</row>
        <row r="26">
          <cell r="B26" t="str">
            <v>Dulwich Coll</v>
          </cell>
          <cell r="C26">
            <v>0</v>
          </cell>
          <cell r="D26">
            <v>2</v>
          </cell>
          <cell r="E26">
            <v>1</v>
          </cell>
          <cell r="F26">
            <v>0</v>
          </cell>
          <cell r="G26">
            <v>0</v>
          </cell>
          <cell r="H26">
            <v>0</v>
          </cell>
          <cell r="I26">
            <v>2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1</v>
          </cell>
          <cell r="Q26">
            <v>2</v>
          </cell>
          <cell r="R26">
            <v>0</v>
          </cell>
          <cell r="S26">
            <v>0</v>
          </cell>
          <cell r="T26">
            <v>0</v>
          </cell>
          <cell r="U26">
            <v>3</v>
          </cell>
        </row>
        <row r="27">
          <cell r="B27" t="str">
            <v>Durham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1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</row>
        <row r="28">
          <cell r="B28" t="str">
            <v>Elizabeth Coll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1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6</v>
          </cell>
          <cell r="R28">
            <v>0</v>
          </cell>
          <cell r="S28">
            <v>0</v>
          </cell>
          <cell r="T28">
            <v>0</v>
          </cell>
          <cell r="U28">
            <v>6</v>
          </cell>
        </row>
        <row r="29">
          <cell r="B29" t="str">
            <v>Eltham Coll</v>
          </cell>
          <cell r="C29">
            <v>0</v>
          </cell>
          <cell r="D29">
            <v>4</v>
          </cell>
          <cell r="E29">
            <v>1</v>
          </cell>
          <cell r="F29">
            <v>0</v>
          </cell>
          <cell r="G29">
            <v>1</v>
          </cell>
          <cell r="H29">
            <v>3</v>
          </cell>
          <cell r="I29">
            <v>0</v>
          </cell>
          <cell r="J29">
            <v>5</v>
          </cell>
          <cell r="K29">
            <v>2</v>
          </cell>
          <cell r="L29">
            <v>0</v>
          </cell>
          <cell r="M29">
            <v>1</v>
          </cell>
          <cell r="N29">
            <v>1</v>
          </cell>
          <cell r="O29">
            <v>1</v>
          </cell>
          <cell r="P29">
            <v>4</v>
          </cell>
          <cell r="Q29">
            <v>1</v>
          </cell>
          <cell r="R29">
            <v>0</v>
          </cell>
          <cell r="S29">
            <v>1</v>
          </cell>
          <cell r="T29">
            <v>2</v>
          </cell>
          <cell r="U29">
            <v>9</v>
          </cell>
        </row>
        <row r="30">
          <cell r="B30" t="str">
            <v>Emanuel Sch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1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1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</row>
        <row r="31">
          <cell r="B31" t="str">
            <v>Epsom Coll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1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</row>
        <row r="32">
          <cell r="B32" t="str">
            <v>ESMS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1</v>
          </cell>
          <cell r="K32">
            <v>2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</row>
        <row r="33">
          <cell r="B33" t="str">
            <v>Eton Coll</v>
          </cell>
          <cell r="C33">
            <v>3</v>
          </cell>
          <cell r="D33">
            <v>3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5</v>
          </cell>
          <cell r="J33">
            <v>4</v>
          </cell>
          <cell r="K33">
            <v>8</v>
          </cell>
          <cell r="L33">
            <v>0</v>
          </cell>
          <cell r="M33">
            <v>0</v>
          </cell>
          <cell r="N33">
            <v>0</v>
          </cell>
          <cell r="O33">
            <v>7</v>
          </cell>
          <cell r="P33">
            <v>0</v>
          </cell>
          <cell r="Q33">
            <v>1</v>
          </cell>
          <cell r="R33">
            <v>0</v>
          </cell>
          <cell r="S33">
            <v>0</v>
          </cell>
          <cell r="T33">
            <v>0</v>
          </cell>
          <cell r="U33">
            <v>8</v>
          </cell>
        </row>
        <row r="34">
          <cell r="B34" t="str">
            <v xml:space="preserve">Francis Holland Sloane Square 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3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1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</row>
        <row r="35">
          <cell r="B35" t="str">
            <v>George Heriot's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1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</row>
        <row r="36">
          <cell r="B36" t="str">
            <v>George Watsons Coll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1</v>
          </cell>
          <cell r="Q36">
            <v>1</v>
          </cell>
          <cell r="R36">
            <v>0</v>
          </cell>
          <cell r="S36">
            <v>1</v>
          </cell>
          <cell r="T36">
            <v>3</v>
          </cell>
          <cell r="U36">
            <v>6</v>
          </cell>
        </row>
        <row r="37">
          <cell r="B37" t="str">
            <v>Godolphin &amp; Latymer</v>
          </cell>
          <cell r="C37">
            <v>0</v>
          </cell>
          <cell r="D37">
            <v>0</v>
          </cell>
          <cell r="E37">
            <v>0</v>
          </cell>
          <cell r="F37">
            <v>2</v>
          </cell>
          <cell r="G37">
            <v>5</v>
          </cell>
          <cell r="H37">
            <v>5</v>
          </cell>
          <cell r="I37">
            <v>0</v>
          </cell>
          <cell r="J37">
            <v>0</v>
          </cell>
          <cell r="K37">
            <v>0</v>
          </cell>
          <cell r="L37">
            <v>3</v>
          </cell>
          <cell r="M37">
            <v>0</v>
          </cell>
          <cell r="N37">
            <v>4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</row>
        <row r="38">
          <cell r="B38" t="str">
            <v>Guildford High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1</v>
          </cell>
          <cell r="M38">
            <v>2</v>
          </cell>
          <cell r="N38">
            <v>2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</row>
        <row r="39">
          <cell r="B39" t="str">
            <v>Haileybury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1</v>
          </cell>
          <cell r="H39">
            <v>1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1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1</v>
          </cell>
          <cell r="T39">
            <v>0</v>
          </cell>
          <cell r="U39">
            <v>1</v>
          </cell>
        </row>
        <row r="40">
          <cell r="B40" t="str">
            <v>Harrow</v>
          </cell>
          <cell r="C40">
            <v>4</v>
          </cell>
          <cell r="D40">
            <v>5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5</v>
          </cell>
          <cell r="J40">
            <v>4</v>
          </cell>
          <cell r="K40">
            <v>1</v>
          </cell>
          <cell r="L40">
            <v>0</v>
          </cell>
          <cell r="M40">
            <v>0</v>
          </cell>
          <cell r="N40">
            <v>0</v>
          </cell>
          <cell r="O40">
            <v>2</v>
          </cell>
          <cell r="P40">
            <v>1</v>
          </cell>
          <cell r="Q40">
            <v>1</v>
          </cell>
          <cell r="R40">
            <v>0</v>
          </cell>
          <cell r="S40">
            <v>0</v>
          </cell>
          <cell r="T40">
            <v>0</v>
          </cell>
          <cell r="U40">
            <v>4</v>
          </cell>
        </row>
        <row r="41">
          <cell r="B41" t="str">
            <v>Headington</v>
          </cell>
          <cell r="C41">
            <v>0</v>
          </cell>
          <cell r="D41">
            <v>0</v>
          </cell>
          <cell r="E41">
            <v>0</v>
          </cell>
          <cell r="F41">
            <v>1</v>
          </cell>
          <cell r="G41">
            <v>5</v>
          </cell>
          <cell r="H41">
            <v>9</v>
          </cell>
          <cell r="I41">
            <v>0</v>
          </cell>
          <cell r="J41">
            <v>0</v>
          </cell>
          <cell r="K41">
            <v>0</v>
          </cell>
          <cell r="L41">
            <v>2</v>
          </cell>
          <cell r="M41">
            <v>3</v>
          </cell>
          <cell r="N41">
            <v>2</v>
          </cell>
          <cell r="O41">
            <v>0</v>
          </cell>
          <cell r="P41">
            <v>0</v>
          </cell>
          <cell r="Q41">
            <v>0</v>
          </cell>
          <cell r="R41">
            <v>1</v>
          </cell>
          <cell r="S41">
            <v>5</v>
          </cell>
          <cell r="T41">
            <v>2</v>
          </cell>
          <cell r="U41">
            <v>8</v>
          </cell>
        </row>
        <row r="42">
          <cell r="B42" t="str">
            <v>Highgate</v>
          </cell>
          <cell r="C42">
            <v>4</v>
          </cell>
          <cell r="D42">
            <v>1</v>
          </cell>
          <cell r="E42">
            <v>3</v>
          </cell>
          <cell r="F42">
            <v>0</v>
          </cell>
          <cell r="G42">
            <v>6</v>
          </cell>
          <cell r="H42">
            <v>2</v>
          </cell>
          <cell r="I42">
            <v>3</v>
          </cell>
          <cell r="J42">
            <v>2</v>
          </cell>
          <cell r="K42">
            <v>9</v>
          </cell>
          <cell r="L42">
            <v>0</v>
          </cell>
          <cell r="M42">
            <v>5</v>
          </cell>
          <cell r="N42">
            <v>0</v>
          </cell>
          <cell r="O42">
            <v>0</v>
          </cell>
          <cell r="P42">
            <v>1</v>
          </cell>
          <cell r="Q42">
            <v>0</v>
          </cell>
          <cell r="R42">
            <v>0</v>
          </cell>
          <cell r="S42">
            <v>1</v>
          </cell>
          <cell r="T42">
            <v>1</v>
          </cell>
          <cell r="U42">
            <v>3</v>
          </cell>
        </row>
        <row r="43">
          <cell r="B43" t="str">
            <v>Howell's Sch Llandaff</v>
          </cell>
          <cell r="C43">
            <v>0</v>
          </cell>
          <cell r="D43">
            <v>0</v>
          </cell>
          <cell r="E43">
            <v>0</v>
          </cell>
          <cell r="F43">
            <v>1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1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1</v>
          </cell>
          <cell r="S43">
            <v>0</v>
          </cell>
          <cell r="T43">
            <v>0</v>
          </cell>
          <cell r="U43">
            <v>1</v>
          </cell>
        </row>
        <row r="44">
          <cell r="B44" t="str">
            <v>Ibstock Place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1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</row>
        <row r="45">
          <cell r="B45" t="str">
            <v>James Allen's Girls'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1</v>
          </cell>
          <cell r="H45">
            <v>1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1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</row>
        <row r="46">
          <cell r="B46" t="str">
            <v>King Edward's B'ham</v>
          </cell>
          <cell r="C46">
            <v>1</v>
          </cell>
          <cell r="D46">
            <v>7</v>
          </cell>
          <cell r="E46">
            <v>3</v>
          </cell>
          <cell r="F46">
            <v>0</v>
          </cell>
          <cell r="G46">
            <v>0</v>
          </cell>
          <cell r="H46">
            <v>0</v>
          </cell>
          <cell r="I46">
            <v>6</v>
          </cell>
          <cell r="J46">
            <v>1</v>
          </cell>
          <cell r="K46">
            <v>1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1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1</v>
          </cell>
        </row>
        <row r="47">
          <cell r="B47" t="str">
            <v>King Edward VI High</v>
          </cell>
          <cell r="C47">
            <v>0</v>
          </cell>
          <cell r="D47">
            <v>0</v>
          </cell>
          <cell r="E47">
            <v>0</v>
          </cell>
          <cell r="F47">
            <v>1</v>
          </cell>
          <cell r="G47">
            <v>3</v>
          </cell>
          <cell r="H47">
            <v>1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6</v>
          </cell>
          <cell r="N47">
            <v>8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</row>
        <row r="48">
          <cell r="B48" t="str">
            <v>King's Canterbury</v>
          </cell>
          <cell r="C48">
            <v>0</v>
          </cell>
          <cell r="D48">
            <v>10</v>
          </cell>
          <cell r="E48">
            <v>8</v>
          </cell>
          <cell r="F48">
            <v>0</v>
          </cell>
          <cell r="G48">
            <v>0</v>
          </cell>
          <cell r="H48">
            <v>0</v>
          </cell>
          <cell r="I48">
            <v>10</v>
          </cell>
          <cell r="J48">
            <v>0</v>
          </cell>
          <cell r="K48">
            <v>0</v>
          </cell>
          <cell r="L48">
            <v>10</v>
          </cell>
          <cell r="M48">
            <v>10</v>
          </cell>
          <cell r="N48">
            <v>9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</row>
        <row r="49">
          <cell r="B49" t="str">
            <v>King's Coll Wimbledon</v>
          </cell>
          <cell r="C49">
            <v>0</v>
          </cell>
          <cell r="D49">
            <v>3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2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</row>
        <row r="50">
          <cell r="B50" t="str">
            <v>Kings High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1</v>
          </cell>
          <cell r="N50">
            <v>1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</row>
        <row r="51">
          <cell r="B51" t="str">
            <v>Lady Eleanor Holles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1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2</v>
          </cell>
          <cell r="N51">
            <v>10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</row>
        <row r="52">
          <cell r="B52" t="str">
            <v>Latymer Upper</v>
          </cell>
          <cell r="C52">
            <v>1</v>
          </cell>
          <cell r="D52">
            <v>1</v>
          </cell>
          <cell r="E52">
            <v>3</v>
          </cell>
          <cell r="F52">
            <v>1</v>
          </cell>
          <cell r="G52">
            <v>3</v>
          </cell>
          <cell r="H52">
            <v>2</v>
          </cell>
          <cell r="I52">
            <v>5</v>
          </cell>
          <cell r="J52">
            <v>1</v>
          </cell>
          <cell r="K52">
            <v>1</v>
          </cell>
          <cell r="L52">
            <v>1</v>
          </cell>
          <cell r="M52">
            <v>5</v>
          </cell>
          <cell r="N52">
            <v>2</v>
          </cell>
          <cell r="O52">
            <v>7</v>
          </cell>
          <cell r="P52">
            <v>6</v>
          </cell>
          <cell r="Q52">
            <v>3</v>
          </cell>
          <cell r="R52">
            <v>0</v>
          </cell>
          <cell r="S52">
            <v>2</v>
          </cell>
          <cell r="T52">
            <v>0</v>
          </cell>
          <cell r="U52">
            <v>18</v>
          </cell>
        </row>
        <row r="53">
          <cell r="B53" t="str">
            <v>Loretto Sch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1</v>
          </cell>
          <cell r="R53">
            <v>0</v>
          </cell>
          <cell r="S53">
            <v>0</v>
          </cell>
          <cell r="T53">
            <v>0</v>
          </cell>
          <cell r="U53">
            <v>1</v>
          </cell>
        </row>
        <row r="54">
          <cell r="B54" t="str">
            <v>Manchester Grammar</v>
          </cell>
          <cell r="C54">
            <v>0</v>
          </cell>
          <cell r="D54">
            <v>7</v>
          </cell>
          <cell r="E54">
            <v>9</v>
          </cell>
          <cell r="F54">
            <v>0</v>
          </cell>
          <cell r="G54">
            <v>0</v>
          </cell>
          <cell r="H54">
            <v>0</v>
          </cell>
          <cell r="I54">
            <v>4</v>
          </cell>
          <cell r="J54">
            <v>3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10</v>
          </cell>
          <cell r="P54">
            <v>10</v>
          </cell>
          <cell r="Q54">
            <v>10</v>
          </cell>
          <cell r="R54">
            <v>0</v>
          </cell>
          <cell r="S54">
            <v>0</v>
          </cell>
          <cell r="T54">
            <v>0</v>
          </cell>
          <cell r="U54">
            <v>30</v>
          </cell>
        </row>
        <row r="55">
          <cell r="B55" t="str">
            <v>Marlborough Coll</v>
          </cell>
          <cell r="C55">
            <v>2</v>
          </cell>
          <cell r="D55">
            <v>1</v>
          </cell>
          <cell r="E55">
            <v>1</v>
          </cell>
          <cell r="F55">
            <v>0</v>
          </cell>
          <cell r="G55">
            <v>0</v>
          </cell>
          <cell r="H55">
            <v>0</v>
          </cell>
          <cell r="I55">
            <v>2</v>
          </cell>
          <cell r="J55">
            <v>1</v>
          </cell>
          <cell r="K55">
            <v>1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</row>
        <row r="56">
          <cell r="B56" t="str">
            <v>Methodist Coll Belfast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1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</row>
        <row r="57">
          <cell r="B57" t="str">
            <v>Millfield</v>
          </cell>
          <cell r="C57">
            <v>6</v>
          </cell>
          <cell r="D57">
            <v>9</v>
          </cell>
          <cell r="E57">
            <v>9</v>
          </cell>
          <cell r="F57">
            <v>7</v>
          </cell>
          <cell r="G57">
            <v>4</v>
          </cell>
          <cell r="H57">
            <v>8</v>
          </cell>
          <cell r="I57">
            <v>7</v>
          </cell>
          <cell r="J57">
            <v>9</v>
          </cell>
          <cell r="K57">
            <v>9</v>
          </cell>
          <cell r="L57">
            <v>8</v>
          </cell>
          <cell r="M57">
            <v>4</v>
          </cell>
          <cell r="N57">
            <v>8</v>
          </cell>
          <cell r="O57">
            <v>6</v>
          </cell>
          <cell r="P57">
            <v>9</v>
          </cell>
          <cell r="Q57">
            <v>9</v>
          </cell>
          <cell r="R57">
            <v>7</v>
          </cell>
          <cell r="S57">
            <v>4</v>
          </cell>
          <cell r="T57">
            <v>8</v>
          </cell>
          <cell r="U57">
            <v>43</v>
          </cell>
        </row>
        <row r="58">
          <cell r="B58" t="str">
            <v>Minerva Virtual Academy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2</v>
          </cell>
          <cell r="I58">
            <v>0</v>
          </cell>
          <cell r="J58">
            <v>1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</row>
        <row r="59">
          <cell r="B59" t="str">
            <v>Moreton Hall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1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</row>
        <row r="60">
          <cell r="B60" t="str">
            <v>North London Collegiate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1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</row>
        <row r="61">
          <cell r="B61" t="str">
            <v>Northwood Coll for Girls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1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</row>
        <row r="62">
          <cell r="B62" t="str">
            <v>Oswestry</v>
          </cell>
          <cell r="C62">
            <v>0</v>
          </cell>
          <cell r="D62">
            <v>0</v>
          </cell>
          <cell r="E62">
            <v>1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1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1</v>
          </cell>
        </row>
        <row r="63">
          <cell r="B63" t="str">
            <v>Oxford High Sch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1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1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</row>
        <row r="64">
          <cell r="B64" t="str">
            <v>Plymouth Coll</v>
          </cell>
          <cell r="C64">
            <v>0</v>
          </cell>
          <cell r="D64">
            <v>5</v>
          </cell>
          <cell r="E64">
            <v>1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2</v>
          </cell>
          <cell r="M64">
            <v>1</v>
          </cell>
          <cell r="N64">
            <v>1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</row>
        <row r="65">
          <cell r="B65" t="str">
            <v>Putney High Sch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2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1</v>
          </cell>
          <cell r="M65">
            <v>0</v>
          </cell>
          <cell r="N65">
            <v>1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</row>
        <row r="66">
          <cell r="B66" t="str">
            <v>Queen Elizabeth's Hospital Sch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1</v>
          </cell>
          <cell r="S66">
            <v>0</v>
          </cell>
          <cell r="T66">
            <v>0</v>
          </cell>
          <cell r="U66">
            <v>1</v>
          </cell>
        </row>
        <row r="67">
          <cell r="B67" t="str">
            <v>Queen's Coll London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1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</row>
        <row r="68">
          <cell r="B68" t="str">
            <v>Queens Gate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1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</row>
        <row r="69">
          <cell r="B69" t="str">
            <v>Radley Coll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1</v>
          </cell>
          <cell r="J69">
            <v>1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</row>
        <row r="70">
          <cell r="B70" t="str">
            <v>Reed's Sch</v>
          </cell>
          <cell r="C70">
            <v>0</v>
          </cell>
          <cell r="D70">
            <v>0</v>
          </cell>
          <cell r="E70">
            <v>0</v>
          </cell>
          <cell r="F70">
            <v>1</v>
          </cell>
          <cell r="G70">
            <v>0</v>
          </cell>
          <cell r="H70">
            <v>0</v>
          </cell>
          <cell r="I70">
            <v>0</v>
          </cell>
          <cell r="J70">
            <v>1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</row>
        <row r="71">
          <cell r="B71" t="str">
            <v>Rendcomb Coll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1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</row>
        <row r="72">
          <cell r="B72" t="str">
            <v>RGS Guildford</v>
          </cell>
          <cell r="C72">
            <v>0</v>
          </cell>
          <cell r="D72">
            <v>2</v>
          </cell>
          <cell r="E72">
            <v>6</v>
          </cell>
          <cell r="F72">
            <v>0</v>
          </cell>
          <cell r="G72">
            <v>0</v>
          </cell>
          <cell r="H72">
            <v>0</v>
          </cell>
          <cell r="I72">
            <v>2</v>
          </cell>
          <cell r="J72">
            <v>3</v>
          </cell>
          <cell r="K72">
            <v>2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</row>
        <row r="73">
          <cell r="B73" t="str">
            <v>RGS High Wycombe</v>
          </cell>
          <cell r="C73">
            <v>3</v>
          </cell>
          <cell r="D73">
            <v>4</v>
          </cell>
          <cell r="E73">
            <v>1</v>
          </cell>
          <cell r="F73">
            <v>0</v>
          </cell>
          <cell r="G73">
            <v>0</v>
          </cell>
          <cell r="H73">
            <v>0</v>
          </cell>
          <cell r="I73">
            <v>3</v>
          </cell>
          <cell r="J73">
            <v>5</v>
          </cell>
          <cell r="K73">
            <v>7</v>
          </cell>
          <cell r="L73">
            <v>0</v>
          </cell>
          <cell r="M73">
            <v>0</v>
          </cell>
          <cell r="N73">
            <v>0</v>
          </cell>
          <cell r="O73">
            <v>3</v>
          </cell>
          <cell r="P73">
            <v>4</v>
          </cell>
          <cell r="Q73">
            <v>1</v>
          </cell>
          <cell r="R73">
            <v>0</v>
          </cell>
          <cell r="S73">
            <v>0</v>
          </cell>
          <cell r="T73">
            <v>0</v>
          </cell>
          <cell r="U73">
            <v>8</v>
          </cell>
        </row>
        <row r="74">
          <cell r="B74" t="str">
            <v>RGS Newcastle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1</v>
          </cell>
          <cell r="K74">
            <v>1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</row>
        <row r="75">
          <cell r="B75" t="str">
            <v>RGS Worcester</v>
          </cell>
          <cell r="C75">
            <v>0</v>
          </cell>
          <cell r="D75">
            <v>1</v>
          </cell>
          <cell r="E75">
            <v>1</v>
          </cell>
          <cell r="F75">
            <v>0</v>
          </cell>
          <cell r="G75">
            <v>0</v>
          </cell>
          <cell r="H75">
            <v>0</v>
          </cell>
          <cell r="I75">
            <v>2</v>
          </cell>
          <cell r="J75">
            <v>0</v>
          </cell>
          <cell r="K75">
            <v>1</v>
          </cell>
          <cell r="L75">
            <v>1</v>
          </cell>
          <cell r="M75">
            <v>0</v>
          </cell>
          <cell r="N75">
            <v>1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</row>
        <row r="76">
          <cell r="B76" t="str">
            <v>Royal Russell Sch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1</v>
          </cell>
          <cell r="T76">
            <v>0</v>
          </cell>
          <cell r="U76">
            <v>1</v>
          </cell>
        </row>
        <row r="77">
          <cell r="B77" t="str">
            <v>Sevenoaks</v>
          </cell>
          <cell r="C77">
            <v>0</v>
          </cell>
          <cell r="D77">
            <v>0</v>
          </cell>
          <cell r="E77">
            <v>2</v>
          </cell>
          <cell r="F77">
            <v>1</v>
          </cell>
          <cell r="G77">
            <v>0</v>
          </cell>
          <cell r="H77">
            <v>0</v>
          </cell>
          <cell r="I77">
            <v>1</v>
          </cell>
          <cell r="J77">
            <v>1</v>
          </cell>
          <cell r="K77">
            <v>0</v>
          </cell>
          <cell r="L77">
            <v>0</v>
          </cell>
          <cell r="M77">
            <v>1</v>
          </cell>
          <cell r="N77">
            <v>2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</row>
        <row r="78">
          <cell r="B78" t="str">
            <v>Shrewsbury</v>
          </cell>
          <cell r="C78">
            <v>2</v>
          </cell>
          <cell r="D78">
            <v>1</v>
          </cell>
          <cell r="E78">
            <v>1</v>
          </cell>
          <cell r="F78">
            <v>2</v>
          </cell>
          <cell r="G78">
            <v>0</v>
          </cell>
          <cell r="H78">
            <v>0</v>
          </cell>
          <cell r="I78">
            <v>1</v>
          </cell>
          <cell r="J78">
            <v>0</v>
          </cell>
          <cell r="K78">
            <v>0</v>
          </cell>
          <cell r="L78">
            <v>3</v>
          </cell>
          <cell r="M78">
            <v>1</v>
          </cell>
          <cell r="N78">
            <v>0</v>
          </cell>
          <cell r="O78">
            <v>0</v>
          </cell>
          <cell r="P78">
            <v>0</v>
          </cell>
          <cell r="Q78">
            <v>1</v>
          </cell>
          <cell r="R78">
            <v>1</v>
          </cell>
          <cell r="S78">
            <v>1</v>
          </cell>
          <cell r="T78">
            <v>0</v>
          </cell>
          <cell r="U78">
            <v>3</v>
          </cell>
        </row>
        <row r="79">
          <cell r="B79" t="str">
            <v>St Albans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3</v>
          </cell>
          <cell r="P79">
            <v>0</v>
          </cell>
          <cell r="Q79">
            <v>4</v>
          </cell>
          <cell r="R79">
            <v>2</v>
          </cell>
          <cell r="S79">
            <v>0</v>
          </cell>
          <cell r="T79">
            <v>0</v>
          </cell>
          <cell r="U79">
            <v>9</v>
          </cell>
        </row>
        <row r="80">
          <cell r="B80" t="str">
            <v>St Benedict's Ealing</v>
          </cell>
          <cell r="C80">
            <v>1</v>
          </cell>
          <cell r="D80">
            <v>5</v>
          </cell>
          <cell r="E80">
            <v>9</v>
          </cell>
          <cell r="F80">
            <v>0</v>
          </cell>
          <cell r="G80">
            <v>0</v>
          </cell>
          <cell r="H80">
            <v>1</v>
          </cell>
          <cell r="I80">
            <v>5</v>
          </cell>
          <cell r="J80">
            <v>8</v>
          </cell>
          <cell r="K80">
            <v>10</v>
          </cell>
          <cell r="L80">
            <v>1</v>
          </cell>
          <cell r="M80">
            <v>0</v>
          </cell>
          <cell r="N80">
            <v>2</v>
          </cell>
          <cell r="O80">
            <v>3</v>
          </cell>
          <cell r="P80">
            <v>8</v>
          </cell>
          <cell r="Q80">
            <v>7</v>
          </cell>
          <cell r="R80">
            <v>0</v>
          </cell>
          <cell r="S80">
            <v>0</v>
          </cell>
          <cell r="T80">
            <v>0</v>
          </cell>
          <cell r="U80">
            <v>18</v>
          </cell>
        </row>
        <row r="81">
          <cell r="B81" t="str">
            <v>St Columba's Coll</v>
          </cell>
          <cell r="C81">
            <v>0</v>
          </cell>
          <cell r="D81">
            <v>1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3</v>
          </cell>
          <cell r="Q81">
            <v>1</v>
          </cell>
          <cell r="R81">
            <v>0</v>
          </cell>
          <cell r="S81">
            <v>0</v>
          </cell>
          <cell r="T81">
            <v>0</v>
          </cell>
          <cell r="U81">
            <v>4</v>
          </cell>
        </row>
        <row r="82">
          <cell r="B82" t="str">
            <v>St Edmunds Sch Canterbury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1</v>
          </cell>
          <cell r="H82">
            <v>1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</row>
        <row r="83">
          <cell r="B83" t="str">
            <v>St Edward's</v>
          </cell>
          <cell r="C83">
            <v>0</v>
          </cell>
          <cell r="D83">
            <v>3</v>
          </cell>
          <cell r="E83">
            <v>1</v>
          </cell>
          <cell r="F83">
            <v>0</v>
          </cell>
          <cell r="G83">
            <v>0</v>
          </cell>
          <cell r="H83">
            <v>0</v>
          </cell>
          <cell r="I83">
            <v>2</v>
          </cell>
          <cell r="J83">
            <v>0</v>
          </cell>
          <cell r="K83">
            <v>1</v>
          </cell>
          <cell r="L83">
            <v>1</v>
          </cell>
          <cell r="M83">
            <v>0</v>
          </cell>
          <cell r="N83">
            <v>0</v>
          </cell>
          <cell r="O83">
            <v>1</v>
          </cell>
          <cell r="P83">
            <v>0</v>
          </cell>
          <cell r="Q83">
            <v>1</v>
          </cell>
          <cell r="R83">
            <v>0</v>
          </cell>
          <cell r="S83">
            <v>1</v>
          </cell>
          <cell r="T83">
            <v>1</v>
          </cell>
          <cell r="U83">
            <v>4</v>
          </cell>
        </row>
        <row r="84">
          <cell r="B84" t="str">
            <v>St Paul's</v>
          </cell>
          <cell r="C84">
            <v>4</v>
          </cell>
          <cell r="D84">
            <v>4</v>
          </cell>
          <cell r="E84">
            <v>1</v>
          </cell>
          <cell r="F84">
            <v>0</v>
          </cell>
          <cell r="G84">
            <v>0</v>
          </cell>
          <cell r="H84">
            <v>0</v>
          </cell>
          <cell r="I84">
            <v>1</v>
          </cell>
          <cell r="J84">
            <v>2</v>
          </cell>
          <cell r="K84">
            <v>2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</row>
        <row r="85">
          <cell r="B85" t="str">
            <v>St Paul's Girls'</v>
          </cell>
          <cell r="C85">
            <v>0</v>
          </cell>
          <cell r="D85">
            <v>0</v>
          </cell>
          <cell r="E85">
            <v>0</v>
          </cell>
          <cell r="F85">
            <v>1</v>
          </cell>
          <cell r="G85">
            <v>0</v>
          </cell>
          <cell r="H85">
            <v>4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</row>
        <row r="86">
          <cell r="B86" t="str">
            <v>St Peter's Sch York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1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</row>
        <row r="87">
          <cell r="B87" t="str">
            <v>Stamford</v>
          </cell>
          <cell r="C87">
            <v>0</v>
          </cell>
          <cell r="D87">
            <v>1</v>
          </cell>
          <cell r="E87">
            <v>2</v>
          </cell>
          <cell r="F87">
            <v>0</v>
          </cell>
          <cell r="G87">
            <v>0</v>
          </cell>
          <cell r="H87">
            <v>0</v>
          </cell>
          <cell r="I87">
            <v>5</v>
          </cell>
          <cell r="J87">
            <v>0</v>
          </cell>
          <cell r="K87">
            <v>0</v>
          </cell>
          <cell r="L87">
            <v>1</v>
          </cell>
          <cell r="M87">
            <v>2</v>
          </cell>
          <cell r="N87">
            <v>1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</row>
        <row r="88">
          <cell r="B88" t="str">
            <v>Stephen Perse Foundation</v>
          </cell>
          <cell r="C88">
            <v>0</v>
          </cell>
          <cell r="D88">
            <v>0</v>
          </cell>
          <cell r="E88">
            <v>0</v>
          </cell>
          <cell r="F88">
            <v>2</v>
          </cell>
          <cell r="G88">
            <v>0</v>
          </cell>
          <cell r="H88">
            <v>1</v>
          </cell>
          <cell r="I88">
            <v>0</v>
          </cell>
          <cell r="J88">
            <v>0</v>
          </cell>
          <cell r="K88">
            <v>1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</row>
        <row r="89">
          <cell r="B89" t="str">
            <v>Stonyhurst Coll</v>
          </cell>
          <cell r="C89">
            <v>1</v>
          </cell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1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</row>
        <row r="90">
          <cell r="B90" t="str">
            <v>Tonbridge</v>
          </cell>
          <cell r="C90">
            <v>6</v>
          </cell>
          <cell r="D90">
            <v>6</v>
          </cell>
          <cell r="E90">
            <v>1</v>
          </cell>
          <cell r="F90">
            <v>0</v>
          </cell>
          <cell r="G90">
            <v>0</v>
          </cell>
          <cell r="H90">
            <v>0</v>
          </cell>
          <cell r="I90">
            <v>5</v>
          </cell>
          <cell r="J90">
            <v>3</v>
          </cell>
          <cell r="K90">
            <v>9</v>
          </cell>
          <cell r="L90">
            <v>0</v>
          </cell>
          <cell r="M90">
            <v>0</v>
          </cell>
          <cell r="N90">
            <v>0</v>
          </cell>
          <cell r="O90">
            <v>5</v>
          </cell>
          <cell r="P90">
            <v>3</v>
          </cell>
          <cell r="Q90">
            <v>1</v>
          </cell>
          <cell r="R90">
            <v>0</v>
          </cell>
          <cell r="S90">
            <v>0</v>
          </cell>
          <cell r="T90">
            <v>0</v>
          </cell>
          <cell r="U90">
            <v>9</v>
          </cell>
        </row>
        <row r="91">
          <cell r="B91" t="str">
            <v>Truro</v>
          </cell>
          <cell r="C91">
            <v>0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1</v>
          </cell>
          <cell r="M91">
            <v>1</v>
          </cell>
          <cell r="N91">
            <v>0</v>
          </cell>
          <cell r="O91">
            <v>1</v>
          </cell>
          <cell r="P91">
            <v>4</v>
          </cell>
          <cell r="Q91">
            <v>1</v>
          </cell>
          <cell r="R91">
            <v>0</v>
          </cell>
          <cell r="S91">
            <v>2</v>
          </cell>
          <cell r="T91">
            <v>0</v>
          </cell>
          <cell r="U91">
            <v>8</v>
          </cell>
        </row>
        <row r="92">
          <cell r="B92" t="str">
            <v>University Coll Sch</v>
          </cell>
          <cell r="C92">
            <v>1</v>
          </cell>
          <cell r="D92">
            <v>0</v>
          </cell>
          <cell r="E92">
            <v>3</v>
          </cell>
          <cell r="F92">
            <v>0</v>
          </cell>
          <cell r="G92">
            <v>0</v>
          </cell>
          <cell r="H92">
            <v>0</v>
          </cell>
          <cell r="I92">
            <v>1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1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1</v>
          </cell>
        </row>
        <row r="93">
          <cell r="B93" t="str">
            <v>Warwick</v>
          </cell>
          <cell r="C93">
            <v>0</v>
          </cell>
          <cell r="D93">
            <v>0</v>
          </cell>
          <cell r="E93">
            <v>5</v>
          </cell>
          <cell r="F93">
            <v>0</v>
          </cell>
          <cell r="G93">
            <v>0</v>
          </cell>
          <cell r="H93">
            <v>0</v>
          </cell>
          <cell r="I93">
            <v>1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2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2</v>
          </cell>
        </row>
        <row r="94">
          <cell r="B94" t="str">
            <v>Wellington Coll</v>
          </cell>
          <cell r="C94">
            <v>1</v>
          </cell>
          <cell r="D94">
            <v>1</v>
          </cell>
          <cell r="E94">
            <v>2</v>
          </cell>
          <cell r="F94">
            <v>1</v>
          </cell>
          <cell r="G94">
            <v>1</v>
          </cell>
          <cell r="H94">
            <v>0</v>
          </cell>
          <cell r="I94">
            <v>2</v>
          </cell>
          <cell r="J94">
            <v>1</v>
          </cell>
          <cell r="K94">
            <v>1</v>
          </cell>
          <cell r="L94">
            <v>1</v>
          </cell>
          <cell r="M94">
            <v>3</v>
          </cell>
          <cell r="N94">
            <v>0</v>
          </cell>
          <cell r="O94">
            <v>3</v>
          </cell>
          <cell r="P94">
            <v>2</v>
          </cell>
          <cell r="Q94">
            <v>0</v>
          </cell>
          <cell r="R94">
            <v>3</v>
          </cell>
          <cell r="S94">
            <v>0</v>
          </cell>
          <cell r="T94">
            <v>0</v>
          </cell>
          <cell r="U94">
            <v>8</v>
          </cell>
        </row>
        <row r="95">
          <cell r="B95" t="str">
            <v>Westminster</v>
          </cell>
          <cell r="C95">
            <v>2</v>
          </cell>
          <cell r="D95">
            <v>3</v>
          </cell>
          <cell r="E95">
            <v>1</v>
          </cell>
          <cell r="F95">
            <v>0</v>
          </cell>
          <cell r="G95">
            <v>0</v>
          </cell>
          <cell r="H95">
            <v>0</v>
          </cell>
          <cell r="I95">
            <v>9</v>
          </cell>
          <cell r="J95">
            <v>6</v>
          </cell>
          <cell r="K95">
            <v>7</v>
          </cell>
          <cell r="L95">
            <v>3</v>
          </cell>
          <cell r="M95">
            <v>0</v>
          </cell>
          <cell r="N95">
            <v>0</v>
          </cell>
          <cell r="O95">
            <v>1</v>
          </cell>
          <cell r="P95">
            <v>0</v>
          </cell>
          <cell r="Q95">
            <v>1</v>
          </cell>
          <cell r="R95">
            <v>1</v>
          </cell>
          <cell r="S95">
            <v>0</v>
          </cell>
          <cell r="T95">
            <v>0</v>
          </cell>
          <cell r="U95">
            <v>3</v>
          </cell>
        </row>
        <row r="96">
          <cell r="B96" t="str">
            <v>Whitgift</v>
          </cell>
          <cell r="C96">
            <v>8</v>
          </cell>
          <cell r="D96">
            <v>8</v>
          </cell>
          <cell r="E96">
            <v>9</v>
          </cell>
          <cell r="F96">
            <v>0</v>
          </cell>
          <cell r="G96">
            <v>0</v>
          </cell>
          <cell r="H96">
            <v>0</v>
          </cell>
          <cell r="I96">
            <v>9</v>
          </cell>
          <cell r="J96">
            <v>9</v>
          </cell>
          <cell r="K96">
            <v>10</v>
          </cell>
          <cell r="L96">
            <v>0</v>
          </cell>
          <cell r="M96">
            <v>0</v>
          </cell>
          <cell r="N96">
            <v>0</v>
          </cell>
          <cell r="O96">
            <v>2</v>
          </cell>
          <cell r="P96">
            <v>9</v>
          </cell>
          <cell r="Q96">
            <v>9</v>
          </cell>
          <cell r="R96">
            <v>0</v>
          </cell>
          <cell r="S96">
            <v>0</v>
          </cell>
          <cell r="T96">
            <v>0</v>
          </cell>
          <cell r="U96">
            <v>20</v>
          </cell>
        </row>
        <row r="97">
          <cell r="B97" t="str">
            <v>Wimbledon High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1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</row>
        <row r="98">
          <cell r="B98" t="str">
            <v>Worth</v>
          </cell>
          <cell r="C98">
            <v>0</v>
          </cell>
          <cell r="D98">
            <v>0</v>
          </cell>
          <cell r="E98">
            <v>1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2</v>
          </cell>
          <cell r="P98">
            <v>1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3</v>
          </cell>
        </row>
        <row r="99">
          <cell r="B99" t="str">
            <v>Wrekin Coll</v>
          </cell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3</v>
          </cell>
          <cell r="J99">
            <v>2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1</v>
          </cell>
          <cell r="P99">
            <v>2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3</v>
          </cell>
        </row>
        <row r="100">
          <cell r="B100" t="str">
            <v>Wycliffe Coll</v>
          </cell>
          <cell r="C100">
            <v>1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1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</row>
        <row r="101">
          <cell r="B101" t="str">
            <v>Wycombe Abbey</v>
          </cell>
          <cell r="C101">
            <v>0</v>
          </cell>
          <cell r="D101">
            <v>0</v>
          </cell>
          <cell r="E101">
            <v>0</v>
          </cell>
          <cell r="F101">
            <v>4</v>
          </cell>
          <cell r="G101">
            <v>5</v>
          </cell>
          <cell r="H101">
            <v>6</v>
          </cell>
          <cell r="I101">
            <v>0</v>
          </cell>
          <cell r="J101">
            <v>0</v>
          </cell>
          <cell r="K101">
            <v>0</v>
          </cell>
          <cell r="L101">
            <v>7</v>
          </cell>
          <cell r="M101">
            <v>2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1</v>
          </cell>
          <cell r="S101">
            <v>0</v>
          </cell>
          <cell r="T101">
            <v>0</v>
          </cell>
          <cell r="U101">
            <v>1</v>
          </cell>
        </row>
      </sheetData>
      <sheetData sheetId="14"/>
      <sheetData sheetId="15">
        <row r="215">
          <cell r="K215">
            <v>1</v>
          </cell>
          <cell r="M215">
            <v>23.126999999999999</v>
          </cell>
          <cell r="O215" t="str">
            <v>Goff</v>
          </cell>
          <cell r="P215" t="str">
            <v>Nathan</v>
          </cell>
          <cell r="Q215" t="str">
            <v>Harrow</v>
          </cell>
        </row>
        <row r="216">
          <cell r="K216">
            <v>2</v>
          </cell>
          <cell r="M216">
            <v>13.1</v>
          </cell>
          <cell r="O216" t="str">
            <v>Lai</v>
          </cell>
          <cell r="P216" t="str">
            <v>Ronny</v>
          </cell>
          <cell r="Q216" t="str">
            <v>Bromsgrove</v>
          </cell>
        </row>
        <row r="217">
          <cell r="K217">
            <v>3</v>
          </cell>
          <cell r="M217">
            <v>11.177</v>
          </cell>
          <cell r="O217" t="str">
            <v>Booth</v>
          </cell>
          <cell r="P217" t="str">
            <v>Gus</v>
          </cell>
          <cell r="Q217" t="str">
            <v>Eton Coll</v>
          </cell>
        </row>
        <row r="218">
          <cell r="K218">
            <v>3</v>
          </cell>
          <cell r="M218">
            <v>11.045</v>
          </cell>
          <cell r="O218" t="str">
            <v>Roberts</v>
          </cell>
          <cell r="P218" t="str">
            <v>Harry</v>
          </cell>
          <cell r="Q218" t="str">
            <v>University Coll Sch</v>
          </cell>
        </row>
        <row r="219">
          <cell r="K219">
            <v>5</v>
          </cell>
          <cell r="M219">
            <v>10.092000000000001</v>
          </cell>
          <cell r="O219" t="str">
            <v>Lee</v>
          </cell>
          <cell r="P219" t="str">
            <v>Caspian</v>
          </cell>
          <cell r="Q219" t="str">
            <v>Eton Coll</v>
          </cell>
        </row>
        <row r="220">
          <cell r="K220">
            <v>6</v>
          </cell>
          <cell r="M220">
            <v>9.1470000000000002</v>
          </cell>
          <cell r="O220" t="str">
            <v>Dodson</v>
          </cell>
          <cell r="P220" t="str">
            <v>Dylan</v>
          </cell>
          <cell r="Q220" t="str">
            <v>Abingdon</v>
          </cell>
        </row>
      </sheetData>
      <sheetData sheetId="16">
        <row r="240">
          <cell r="K240">
            <v>1</v>
          </cell>
          <cell r="M240">
            <v>32.082000000000001</v>
          </cell>
          <cell r="O240" t="str">
            <v>Ngai</v>
          </cell>
          <cell r="P240" t="str">
            <v>Lucas</v>
          </cell>
          <cell r="Q240" t="str">
            <v>RGS Guildford</v>
          </cell>
        </row>
        <row r="241">
          <cell r="K241">
            <v>2</v>
          </cell>
          <cell r="M241">
            <v>17.184000000000001</v>
          </cell>
          <cell r="O241" t="str">
            <v>Du Hampton</v>
          </cell>
          <cell r="P241" t="str">
            <v>Harrison</v>
          </cell>
          <cell r="Q241" t="str">
            <v>Brighton Coll</v>
          </cell>
        </row>
        <row r="242">
          <cell r="K242">
            <v>3</v>
          </cell>
          <cell r="M242">
            <v>12.218999999999999</v>
          </cell>
          <cell r="O242" t="str">
            <v>Aydemir</v>
          </cell>
          <cell r="P242" t="str">
            <v>Kuzey</v>
          </cell>
          <cell r="Q242" t="str">
            <v>Millfield</v>
          </cell>
        </row>
        <row r="243">
          <cell r="K243">
            <v>3</v>
          </cell>
          <cell r="M243">
            <v>12.073</v>
          </cell>
          <cell r="O243" t="str">
            <v>Qin</v>
          </cell>
          <cell r="P243" t="str">
            <v>George</v>
          </cell>
          <cell r="Q243" t="str">
            <v>King Edward's B'ham</v>
          </cell>
        </row>
        <row r="244">
          <cell r="K244">
            <v>3</v>
          </cell>
          <cell r="M244">
            <v>12.005000000000001</v>
          </cell>
          <cell r="O244" t="str">
            <v>Young</v>
          </cell>
          <cell r="P244" t="str">
            <v>Max</v>
          </cell>
          <cell r="Q244" t="str">
            <v>Brentwood</v>
          </cell>
        </row>
        <row r="245">
          <cell r="K245">
            <v>6</v>
          </cell>
          <cell r="M245">
            <v>10.047000000000001</v>
          </cell>
          <cell r="O245" t="str">
            <v>Sood-Nichols</v>
          </cell>
          <cell r="P245" t="str">
            <v>Mihir</v>
          </cell>
          <cell r="Q245" t="str">
            <v>Eltham Coll</v>
          </cell>
        </row>
      </sheetData>
      <sheetData sheetId="17">
        <row r="238">
          <cell r="K238">
            <v>1</v>
          </cell>
        </row>
        <row r="249">
          <cell r="M249">
            <v>22.017299999999999</v>
          </cell>
          <cell r="O249" t="str">
            <v>Frampton</v>
          </cell>
          <cell r="P249" t="str">
            <v>Kruze</v>
          </cell>
          <cell r="Q249" t="str">
            <v>Millfield</v>
          </cell>
        </row>
        <row r="250">
          <cell r="K250">
            <v>2</v>
          </cell>
          <cell r="M250">
            <v>17.017399999999999</v>
          </cell>
          <cell r="O250" t="str">
            <v>Fong</v>
          </cell>
          <cell r="P250" t="str">
            <v>Horace</v>
          </cell>
          <cell r="Q250" t="str">
            <v>Abingdon</v>
          </cell>
        </row>
        <row r="251">
          <cell r="K251">
            <v>3</v>
          </cell>
          <cell r="M251">
            <v>14.012600000000001</v>
          </cell>
          <cell r="O251" t="str">
            <v>Leung</v>
          </cell>
          <cell r="P251" t="str">
            <v>Hin Laam (Eden)</v>
          </cell>
          <cell r="Q251" t="str">
            <v>Clifton Coll</v>
          </cell>
        </row>
        <row r="252">
          <cell r="K252">
            <v>4</v>
          </cell>
          <cell r="M252">
            <v>13.0197</v>
          </cell>
          <cell r="O252" t="str">
            <v>Choi</v>
          </cell>
          <cell r="P252" t="str">
            <v>Cyrus</v>
          </cell>
          <cell r="Q252" t="str">
            <v>RGS Guildford</v>
          </cell>
        </row>
        <row r="253">
          <cell r="K253">
            <v>5</v>
          </cell>
          <cell r="M253">
            <v>9.0138999999999996</v>
          </cell>
          <cell r="O253" t="str">
            <v>Koong</v>
          </cell>
          <cell r="P253" t="str">
            <v>Hadyn</v>
          </cell>
          <cell r="Q253" t="str">
            <v>Millfield</v>
          </cell>
        </row>
        <row r="254">
          <cell r="K254">
            <v>6</v>
          </cell>
          <cell r="M254">
            <v>8.0124999999999993</v>
          </cell>
          <cell r="O254" t="str">
            <v>Liddle</v>
          </cell>
          <cell r="P254" t="str">
            <v>Rupert</v>
          </cell>
          <cell r="Q254" t="str">
            <v>Abingdon</v>
          </cell>
        </row>
      </sheetData>
      <sheetData sheetId="18">
        <row r="101">
          <cell r="K101">
            <v>1</v>
          </cell>
        </row>
        <row r="112">
          <cell r="M112">
            <v>27.007999999999999</v>
          </cell>
          <cell r="O112" t="str">
            <v>Cheung</v>
          </cell>
          <cell r="P112" t="str">
            <v>Madi</v>
          </cell>
          <cell r="Q112" t="str">
            <v>Wellington Coll</v>
          </cell>
        </row>
        <row r="113">
          <cell r="K113">
            <v>2</v>
          </cell>
          <cell r="M113">
            <v>15.006399999999999</v>
          </cell>
          <cell r="O113" t="str">
            <v>Green</v>
          </cell>
          <cell r="P113" t="str">
            <v>Georgia</v>
          </cell>
          <cell r="Q113" t="str">
            <v>Ardingly Coll</v>
          </cell>
        </row>
        <row r="114">
          <cell r="K114">
            <v>3</v>
          </cell>
          <cell r="M114">
            <v>12.007400000000001</v>
          </cell>
          <cell r="O114" t="str">
            <v>Colyer</v>
          </cell>
          <cell r="P114" t="str">
            <v>Evie</v>
          </cell>
          <cell r="Q114" t="str">
            <v>Millfield</v>
          </cell>
        </row>
        <row r="115">
          <cell r="K115">
            <v>4</v>
          </cell>
          <cell r="M115">
            <v>11.0039</v>
          </cell>
          <cell r="O115" t="str">
            <v>Ma</v>
          </cell>
          <cell r="P115" t="str">
            <v>Lucy</v>
          </cell>
          <cell r="Q115" t="str">
            <v>Shrewsbury</v>
          </cell>
        </row>
        <row r="116">
          <cell r="K116">
            <v>5</v>
          </cell>
          <cell r="M116">
            <v>9.0090000000000003</v>
          </cell>
          <cell r="O116" t="str">
            <v>Beadsworth</v>
          </cell>
          <cell r="P116" t="str">
            <v>Daisy</v>
          </cell>
          <cell r="Q116" t="str">
            <v>Millfield</v>
          </cell>
        </row>
        <row r="117">
          <cell r="K117">
            <v>5</v>
          </cell>
          <cell r="M117">
            <v>9.0053000000000001</v>
          </cell>
          <cell r="O117" t="str">
            <v>Ji</v>
          </cell>
          <cell r="P117" t="str">
            <v>Dora</v>
          </cell>
          <cell r="Q117" t="str">
            <v>Millfield</v>
          </cell>
        </row>
      </sheetData>
      <sheetData sheetId="19">
        <row r="110">
          <cell r="K110">
            <v>1</v>
          </cell>
        </row>
        <row r="121">
          <cell r="M121">
            <v>18.001100000000001</v>
          </cell>
          <cell r="O121" t="str">
            <v>White</v>
          </cell>
          <cell r="P121" t="str">
            <v>Olivia</v>
          </cell>
          <cell r="Q121" t="str">
            <v>Highgate</v>
          </cell>
        </row>
        <row r="122">
          <cell r="K122">
            <v>2</v>
          </cell>
          <cell r="M122">
            <v>13.007999999999999</v>
          </cell>
          <cell r="O122" t="str">
            <v>Dowden</v>
          </cell>
          <cell r="P122" t="str">
            <v>Eva</v>
          </cell>
          <cell r="Q122" t="str">
            <v>Millfield</v>
          </cell>
        </row>
        <row r="123">
          <cell r="K123">
            <v>3</v>
          </cell>
          <cell r="M123">
            <v>12.003399999999999</v>
          </cell>
          <cell r="O123" t="str">
            <v>Peter</v>
          </cell>
          <cell r="P123" t="str">
            <v>Vivienne-Leigh</v>
          </cell>
          <cell r="Q123" t="str">
            <v>Eltham Coll</v>
          </cell>
        </row>
        <row r="124">
          <cell r="K124">
            <v>3</v>
          </cell>
          <cell r="M124">
            <v>12.002700000000001</v>
          </cell>
          <cell r="O124" t="str">
            <v>Salas</v>
          </cell>
          <cell r="P124" t="str">
            <v>Alexandra</v>
          </cell>
          <cell r="Q124" t="str">
            <v>Highgate</v>
          </cell>
        </row>
        <row r="125">
          <cell r="K125">
            <v>5</v>
          </cell>
          <cell r="M125">
            <v>10.006600000000001</v>
          </cell>
          <cell r="O125" t="str">
            <v>Harff</v>
          </cell>
          <cell r="P125" t="str">
            <v>Margarita</v>
          </cell>
          <cell r="Q125" t="str">
            <v>Headington</v>
          </cell>
        </row>
        <row r="126">
          <cell r="K126">
            <v>6</v>
          </cell>
          <cell r="M126">
            <v>7.0063000000000004</v>
          </cell>
          <cell r="O126" t="str">
            <v>Hill</v>
          </cell>
          <cell r="P126" t="str">
            <v>Rey</v>
          </cell>
          <cell r="Q126" t="str">
            <v>Highgate</v>
          </cell>
        </row>
      </sheetData>
      <sheetData sheetId="20">
        <row r="142">
          <cell r="K142">
            <v>1</v>
          </cell>
        </row>
        <row r="153">
          <cell r="M153">
            <v>17.001799999999999</v>
          </cell>
          <cell r="O153" t="str">
            <v>Warman</v>
          </cell>
          <cell r="P153" t="str">
            <v>Polly</v>
          </cell>
          <cell r="Q153" t="str">
            <v>Millfield</v>
          </cell>
        </row>
        <row r="154">
          <cell r="K154">
            <v>2</v>
          </cell>
          <cell r="M154">
            <v>13.0105</v>
          </cell>
          <cell r="O154" t="str">
            <v>Fletcher</v>
          </cell>
          <cell r="P154" t="str">
            <v>Kiki</v>
          </cell>
          <cell r="Q154" t="str">
            <v>Millfield</v>
          </cell>
        </row>
        <row r="155">
          <cell r="K155">
            <v>2</v>
          </cell>
          <cell r="M155">
            <v>13.0021</v>
          </cell>
          <cell r="O155" t="str">
            <v>Vandenberghe</v>
          </cell>
          <cell r="P155" t="str">
            <v>Rihana</v>
          </cell>
          <cell r="Q155" t="str">
            <v>Millfield</v>
          </cell>
        </row>
        <row r="156">
          <cell r="K156">
            <v>4</v>
          </cell>
          <cell r="M156">
            <v>8.0099</v>
          </cell>
          <cell r="O156" t="str">
            <v>Gao</v>
          </cell>
          <cell r="P156" t="str">
            <v>Emma</v>
          </cell>
          <cell r="Q156" t="str">
            <v>King Edward VI High</v>
          </cell>
        </row>
        <row r="157">
          <cell r="K157">
            <v>4</v>
          </cell>
          <cell r="M157">
            <v>8.0071999999999992</v>
          </cell>
          <cell r="O157" t="str">
            <v>Lewis</v>
          </cell>
          <cell r="P157" t="str">
            <v>Caroline</v>
          </cell>
          <cell r="Q157" t="str">
            <v>Millfield</v>
          </cell>
        </row>
        <row r="158">
          <cell r="K158">
            <v>4</v>
          </cell>
          <cell r="M158">
            <v>8.0068999999999999</v>
          </cell>
          <cell r="O158" t="str">
            <v>Lugova</v>
          </cell>
          <cell r="P158" t="str">
            <v>Alisa</v>
          </cell>
          <cell r="Q158" t="str">
            <v>Eltham Coll</v>
          </cell>
        </row>
      </sheetData>
      <sheetData sheetId="21"/>
      <sheetData sheetId="22"/>
      <sheetData sheetId="23">
        <row r="3">
          <cell r="S3" t="str">
            <v xml:space="preserve">Pearson Cup (Boys' school with the highest overall points with exclusions - this year </v>
          </cell>
        </row>
        <row r="6">
          <cell r="T6" t="str">
            <v>Whitgift</v>
          </cell>
        </row>
        <row r="7">
          <cell r="T7" t="str">
            <v>Millfield</v>
          </cell>
        </row>
        <row r="8">
          <cell r="T8" t="str">
            <v>Brentwood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2EB06A-9B5C-486F-802E-4EFE9661875D}">
  <dimension ref="A1:S130"/>
  <sheetViews>
    <sheetView tabSelected="1" workbookViewId="0">
      <selection activeCell="K3" sqref="K1:S1048576"/>
    </sheetView>
  </sheetViews>
  <sheetFormatPr defaultRowHeight="15" x14ac:dyDescent="0.25"/>
  <cols>
    <col min="5" max="5" width="26.5703125" bestFit="1" customWidth="1"/>
    <col min="10" max="10" width="13" customWidth="1"/>
    <col min="11" max="19" width="13.42578125" customWidth="1"/>
  </cols>
  <sheetData>
    <row r="1" spans="1:19" ht="34.5" x14ac:dyDescent="0.4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 t="s">
        <v>0</v>
      </c>
      <c r="L1" s="1"/>
      <c r="M1" s="1"/>
      <c r="N1" s="1"/>
      <c r="O1" s="1"/>
      <c r="P1" s="1"/>
      <c r="Q1" s="1"/>
      <c r="R1" s="1"/>
      <c r="S1" s="1"/>
    </row>
    <row r="2" spans="1:19" ht="33.75" x14ac:dyDescent="0.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 t="s">
        <v>1</v>
      </c>
      <c r="L2" s="2"/>
      <c r="M2" s="2"/>
      <c r="N2" s="2"/>
      <c r="O2" s="2"/>
      <c r="P2" s="2"/>
      <c r="Q2" s="2"/>
      <c r="R2" s="2"/>
      <c r="S2" s="2"/>
    </row>
    <row r="3" spans="1:19" ht="33.75" x14ac:dyDescent="0.5">
      <c r="A3" s="3" t="s">
        <v>2</v>
      </c>
      <c r="B3" s="3"/>
      <c r="C3" s="3"/>
      <c r="D3" s="3"/>
      <c r="E3" s="3"/>
      <c r="F3" s="3"/>
      <c r="G3" s="3"/>
      <c r="H3" s="3"/>
      <c r="I3" s="3"/>
      <c r="J3" s="3"/>
      <c r="K3" s="4"/>
      <c r="L3" s="5"/>
      <c r="M3" s="6"/>
      <c r="N3" s="6"/>
      <c r="O3" s="5"/>
      <c r="P3" s="5"/>
      <c r="Q3" s="5"/>
      <c r="R3" s="5"/>
      <c r="S3" s="5"/>
    </row>
    <row r="4" spans="1:19" ht="27.75" x14ac:dyDescent="0.4">
      <c r="A4" s="7"/>
      <c r="K4" s="8" t="s">
        <v>3</v>
      </c>
      <c r="L4" s="8"/>
      <c r="M4" s="8"/>
      <c r="N4" s="8"/>
      <c r="O4" s="8"/>
      <c r="P4" s="8"/>
      <c r="Q4" s="8"/>
      <c r="R4" s="8"/>
      <c r="S4" s="8"/>
    </row>
    <row r="5" spans="1:19" ht="27" x14ac:dyDescent="0.35">
      <c r="A5" s="9" t="s">
        <v>4</v>
      </c>
      <c r="B5" s="10"/>
      <c r="C5" s="10"/>
      <c r="D5" s="10"/>
      <c r="E5" s="10"/>
      <c r="F5" s="10"/>
      <c r="G5" s="10"/>
      <c r="K5" s="11" t="s">
        <v>5</v>
      </c>
      <c r="L5" s="11"/>
      <c r="M5" s="11"/>
      <c r="N5" s="11"/>
      <c r="O5" s="11"/>
      <c r="P5" s="11"/>
      <c r="Q5" s="11"/>
      <c r="R5" s="11"/>
      <c r="S5" s="11"/>
    </row>
    <row r="6" spans="1:19" ht="18" x14ac:dyDescent="0.25">
      <c r="A6" s="12">
        <v>8</v>
      </c>
      <c r="B6" s="12"/>
      <c r="C6" s="13"/>
      <c r="D6" s="13"/>
      <c r="E6" s="14"/>
      <c r="F6" s="13"/>
      <c r="G6" s="14"/>
      <c r="K6" s="14"/>
      <c r="L6" s="14"/>
      <c r="M6" s="13"/>
      <c r="N6" s="13"/>
      <c r="P6" s="14"/>
      <c r="Q6" s="14"/>
      <c r="R6" s="14"/>
      <c r="S6" s="14"/>
    </row>
    <row r="7" spans="1:19" ht="15.75" x14ac:dyDescent="0.25">
      <c r="A7" s="13"/>
      <c r="B7" s="14"/>
      <c r="C7" s="13" t="str">
        <f>IF(D7=D8,"Equal"," ")</f>
        <v xml:space="preserve"> </v>
      </c>
      <c r="D7" s="13">
        <f>'[1]Thur Res'!A129</f>
        <v>1</v>
      </c>
      <c r="E7" s="14" t="str">
        <f>'[1]Thur Res'!C129</f>
        <v>Eton Coll</v>
      </c>
      <c r="F7" s="13">
        <f>'[1]Thur Res'!B129</f>
        <v>46.000700000000002</v>
      </c>
      <c r="G7" s="14"/>
      <c r="H7" t="str">
        <f>IF(VLOOKUP(E7,'[1]Entries by school'!$B$4:$U$101,20,FALSE)=0,"This school has no Sabre entries"," ")</f>
        <v xml:space="preserve"> </v>
      </c>
      <c r="K7" s="15" t="s">
        <v>6</v>
      </c>
      <c r="L7" s="15"/>
      <c r="M7" s="15"/>
      <c r="N7" s="15"/>
      <c r="O7" s="15"/>
      <c r="P7" s="15"/>
      <c r="Q7" s="15"/>
      <c r="R7" s="15"/>
      <c r="S7" s="15"/>
    </row>
    <row r="8" spans="1:19" ht="15.75" x14ac:dyDescent="0.25">
      <c r="A8" s="13"/>
      <c r="B8" s="14"/>
      <c r="C8" s="13" t="str" cm="1">
        <f t="array" ref="C8">_xlfn.IFS(D7=D8,"Equal",D8=D9,"Equal",D8&lt;D9," ")</f>
        <v xml:space="preserve"> </v>
      </c>
      <c r="D8" s="13">
        <f>'[1]Thur Res'!A130</f>
        <v>2</v>
      </c>
      <c r="E8" s="14" t="str">
        <f>'[1]Thur Res'!C130</f>
        <v>King's Canterbury</v>
      </c>
      <c r="F8" s="13">
        <f>'[1]Thur Res'!B130</f>
        <v>43.000549999999997</v>
      </c>
      <c r="G8" s="14"/>
      <c r="H8" t="str">
        <f>IF(VLOOKUP(E8,'[1]Entries by school'!$B$4:$U$101,20,FALSE)=0,"This school has no Sabre entries"," ")</f>
        <v>This school has no Sabre entries</v>
      </c>
      <c r="K8" s="15" t="s">
        <v>7</v>
      </c>
      <c r="L8" s="15"/>
      <c r="M8" s="15"/>
      <c r="N8" s="15"/>
      <c r="O8" s="15"/>
      <c r="P8" s="15"/>
      <c r="Q8" s="15"/>
      <c r="R8" s="15"/>
      <c r="S8" s="15"/>
    </row>
    <row r="9" spans="1:19" ht="15.75" x14ac:dyDescent="0.25">
      <c r="A9" s="13"/>
      <c r="B9" s="14"/>
      <c r="C9" s="13" t="str" cm="1">
        <f t="array" ref="C9">_xlfn.IFS(D8=D9,"Equal",D9=D10,"Equal",D9&lt;D10," ")</f>
        <v xml:space="preserve"> </v>
      </c>
      <c r="D9" s="13">
        <f>'[1]Thur Res'!A131</f>
        <v>3</v>
      </c>
      <c r="E9" s="14" t="str">
        <f>'[1]Thur Res'!C131</f>
        <v>Harrow</v>
      </c>
      <c r="F9" s="13">
        <f>'[1]Thur Res'!B131</f>
        <v>41.000630000000001</v>
      </c>
      <c r="G9" s="14"/>
      <c r="H9" t="str">
        <f>IF(VLOOKUP(E9,'[1]Entries by school'!$B$4:$U$101,20,FALSE)=0,"This school has no Sabre entries"," ")</f>
        <v xml:space="preserve"> </v>
      </c>
      <c r="M9" s="7"/>
      <c r="N9" s="7"/>
    </row>
    <row r="10" spans="1:19" ht="15.75" x14ac:dyDescent="0.25">
      <c r="A10" s="16"/>
      <c r="B10" s="17"/>
      <c r="C10" s="13" t="str" cm="1">
        <f t="array" ref="C10">_xlfn.IFS(D9=D10,"Equal",D10=D11,"Equal",D10&lt;D11," ")</f>
        <v xml:space="preserve"> </v>
      </c>
      <c r="D10" s="13">
        <f>'[1]Thur Res'!A132</f>
        <v>4</v>
      </c>
      <c r="E10" s="14" t="str">
        <f>'[1]Thur Res'!C132</f>
        <v>St Benedict's Ealing</v>
      </c>
      <c r="F10" s="13">
        <f>'[1]Thur Res'!B132</f>
        <v>29.000229999999998</v>
      </c>
      <c r="G10" s="17"/>
      <c r="H10" t="str">
        <f>IF(VLOOKUP(E10,'[1]Entries by school'!$B$4:$U$101,20,FALSE)=0,"This school has no Sabre entries"," ")</f>
        <v xml:space="preserve"> </v>
      </c>
      <c r="M10" s="7"/>
      <c r="N10" s="7"/>
    </row>
    <row r="11" spans="1:19" ht="15.75" x14ac:dyDescent="0.25">
      <c r="A11" s="16"/>
      <c r="B11" s="17"/>
      <c r="C11" s="13" t="str" cm="1">
        <f t="array" ref="C11">_xlfn.IFS(D10=D11,"Equal",D11=D12,"Equal",D11&lt;D12," ")</f>
        <v xml:space="preserve"> </v>
      </c>
      <c r="D11" s="13">
        <f>'[1]Thur Res'!A133</f>
        <v>5</v>
      </c>
      <c r="E11" s="14" t="str">
        <f>'[1]Thur Res'!C133</f>
        <v>Millfield</v>
      </c>
      <c r="F11" s="13">
        <f>'[1]Thur Res'!B133</f>
        <v>27.00046</v>
      </c>
      <c r="G11" s="17"/>
      <c r="H11" t="str">
        <f>IF(VLOOKUP(E11,'[1]Entries by school'!$B$4:$U$101,20,FALSE)=0,"This school has no Sabre entries"," ")</f>
        <v xml:space="preserve"> </v>
      </c>
      <c r="L11" s="14"/>
      <c r="M11" s="7"/>
      <c r="N11" s="18"/>
      <c r="P11" s="19" t="s">
        <v>8</v>
      </c>
      <c r="Q11" s="18"/>
    </row>
    <row r="12" spans="1:19" ht="15.75" x14ac:dyDescent="0.25">
      <c r="A12" s="16"/>
      <c r="B12" s="17"/>
      <c r="C12" s="13" t="str" cm="1">
        <f t="array" ref="C12">_xlfn.IFS(D11=D12,"Equal",D12=D13,"Equal",D12&gt;D11," ")</f>
        <v xml:space="preserve"> </v>
      </c>
      <c r="D12" s="13">
        <f>'[1]Thur Res'!A134</f>
        <v>6</v>
      </c>
      <c r="E12" s="14" t="str">
        <f>'[1]Thur Res'!C134</f>
        <v>Tonbridge</v>
      </c>
      <c r="F12" s="13">
        <f>'[1]Thur Res'!B134</f>
        <v>26.000129999999999</v>
      </c>
      <c r="G12" s="17"/>
      <c r="H12" t="str">
        <f>IF(VLOOKUP(E12,'[1]Entries by school'!$B$4:$U$101,20,FALSE)=0,"This school has no Sabre entries"," ")</f>
        <v xml:space="preserve"> </v>
      </c>
      <c r="L12" s="14"/>
      <c r="M12" s="13"/>
      <c r="N12" s="13"/>
      <c r="O12" s="14"/>
      <c r="P12" s="14"/>
      <c r="Q12" s="14"/>
    </row>
    <row r="13" spans="1:19" ht="15.75" x14ac:dyDescent="0.25">
      <c r="A13" s="16"/>
      <c r="B13" s="17"/>
      <c r="C13" s="13" t="str" cm="1">
        <f t="array" ref="C13">_xlfn.IFS(D12=D13,"Equal",D13=D14,"Equal",D13&gt;D12," ")</f>
        <v xml:space="preserve"> </v>
      </c>
      <c r="D13" s="13">
        <f>'[1]Thur Res'!A135</f>
        <v>7</v>
      </c>
      <c r="E13" s="14" t="str">
        <f>'[1]Thur Res'!C135</f>
        <v>Whitgift</v>
      </c>
      <c r="F13" s="13">
        <f>'[1]Thur Res'!B135</f>
        <v>24.000070000000001</v>
      </c>
      <c r="G13" s="17"/>
      <c r="L13" s="13" t="str">
        <f>IF(M13=M14,"Equal"," ")</f>
        <v xml:space="preserve"> </v>
      </c>
      <c r="M13" s="13">
        <f>'[1]M-H Girls'!K142</f>
        <v>1</v>
      </c>
      <c r="N13" s="7"/>
      <c r="O13" s="20" t="str">
        <f>'[1]M-H Girls'!O153</f>
        <v>Warman</v>
      </c>
      <c r="P13" s="20" t="str">
        <f>'[1]M-H Girls'!P153</f>
        <v>Polly</v>
      </c>
      <c r="Q13" s="20" t="str">
        <f>'[1]M-H Girls'!Q153</f>
        <v>Millfield</v>
      </c>
      <c r="R13" s="21">
        <f>'[1]M-H Girls'!M153</f>
        <v>17.001799999999999</v>
      </c>
    </row>
    <row r="14" spans="1:19" ht="15.75" x14ac:dyDescent="0.25">
      <c r="A14" s="13"/>
      <c r="B14" s="14"/>
      <c r="C14" s="13"/>
      <c r="D14" s="13"/>
      <c r="E14" s="14"/>
      <c r="F14" s="13"/>
      <c r="G14" s="14"/>
      <c r="L14" s="13" t="str" cm="1">
        <f t="array" ref="L14">_xlfn.IFS(M13=M14,"Equal",M14=M15,"Equal",M14&lt;M15," ")</f>
        <v>Equal</v>
      </c>
      <c r="M14" s="13">
        <f>'[1]M-H Girls'!K154</f>
        <v>2</v>
      </c>
      <c r="N14" s="7"/>
      <c r="O14" s="20" t="str">
        <f>'[1]M-H Girls'!O154</f>
        <v>Fletcher</v>
      </c>
      <c r="P14" s="20" t="str">
        <f>'[1]M-H Girls'!P154</f>
        <v>Kiki</v>
      </c>
      <c r="Q14" s="20" t="str">
        <f>'[1]M-H Girls'!Q154</f>
        <v>Millfield</v>
      </c>
      <c r="R14" s="21">
        <f>'[1]M-H Girls'!M154</f>
        <v>13.0105</v>
      </c>
    </row>
    <row r="15" spans="1:19" ht="15.75" x14ac:dyDescent="0.25">
      <c r="A15" s="9" t="s">
        <v>9</v>
      </c>
      <c r="B15" s="10"/>
      <c r="C15" s="10"/>
      <c r="D15" s="10"/>
      <c r="E15" s="10"/>
      <c r="F15" s="10"/>
      <c r="G15" s="10"/>
      <c r="L15" s="13" t="str" cm="1">
        <f t="array" ref="L15">_xlfn.IFS(M14=M15,"Equal",M15=M16,"Equal",M15&lt;M16," ")</f>
        <v>Equal</v>
      </c>
      <c r="M15" s="13">
        <f>'[1]M-H Girls'!K155</f>
        <v>2</v>
      </c>
      <c r="N15" s="7"/>
      <c r="O15" s="20" t="str">
        <f>'[1]M-H Girls'!O155</f>
        <v>Vandenberghe</v>
      </c>
      <c r="P15" s="20" t="str">
        <f>'[1]M-H Girls'!P155</f>
        <v>Rihana</v>
      </c>
      <c r="Q15" s="20" t="str">
        <f>'[1]M-H Girls'!Q155</f>
        <v>Millfield</v>
      </c>
      <c r="R15" s="21">
        <f>'[1]M-H Girls'!M155</f>
        <v>13.0021</v>
      </c>
    </row>
    <row r="16" spans="1:19" ht="18" x14ac:dyDescent="0.25">
      <c r="A16" s="12">
        <v>9</v>
      </c>
      <c r="B16" s="12"/>
      <c r="C16" s="13"/>
      <c r="D16" s="13"/>
      <c r="E16" s="14"/>
      <c r="F16" s="13"/>
      <c r="G16" s="14"/>
      <c r="L16" s="13" t="str" cm="1">
        <f t="array" ref="L16">_xlfn.IFS(M15=M16,"Equal",M16=M17,"Equal",M16&lt;M17," ")</f>
        <v>Equal</v>
      </c>
      <c r="M16" s="13">
        <f>'[1]M-H Girls'!K156</f>
        <v>4</v>
      </c>
      <c r="N16" s="7"/>
      <c r="O16" s="20" t="str">
        <f>'[1]M-H Girls'!O156</f>
        <v>Gao</v>
      </c>
      <c r="P16" s="20" t="str">
        <f>'[1]M-H Girls'!P156</f>
        <v>Emma</v>
      </c>
      <c r="Q16" s="20" t="str">
        <f>'[1]M-H Girls'!Q156</f>
        <v>King Edward VI High</v>
      </c>
      <c r="R16" s="21">
        <f>'[1]M-H Girls'!M156</f>
        <v>8.0099</v>
      </c>
    </row>
    <row r="17" spans="1:18" ht="15.75" x14ac:dyDescent="0.25">
      <c r="A17" s="13"/>
      <c r="B17" s="14"/>
      <c r="C17" s="13" t="str">
        <f>IF(D17=D18,"Equal"," ")</f>
        <v xml:space="preserve"> </v>
      </c>
      <c r="D17" s="13">
        <f>'[1]Thur Res'!A31</f>
        <v>1</v>
      </c>
      <c r="E17" s="14" t="str">
        <f>'[1]Thur Res'!C31</f>
        <v>Millfield</v>
      </c>
      <c r="F17" s="13">
        <f>'[1]Thur Res'!B31</f>
        <v>59.000459999999997</v>
      </c>
      <c r="G17" s="14"/>
      <c r="H17" t="str">
        <f>IF(VLOOKUP(E17,'[1]Entries by school'!$B$4:$U$101,20,FALSE)=0,"This school has no Sabre entries"," ")</f>
        <v xml:space="preserve"> </v>
      </c>
      <c r="L17" s="13" t="str" cm="1">
        <f t="array" ref="L17">_xlfn.IFS(M16=M17,"Equal",M17=M18,"Equal",M17&lt;M18," ")</f>
        <v>Equal</v>
      </c>
      <c r="M17" s="13">
        <f>'[1]M-H Girls'!K157</f>
        <v>4</v>
      </c>
      <c r="N17" s="7"/>
      <c r="O17" s="20" t="str">
        <f>'[1]M-H Girls'!O157</f>
        <v>Lewis</v>
      </c>
      <c r="P17" s="20" t="str">
        <f>'[1]M-H Girls'!P157</f>
        <v>Caroline</v>
      </c>
      <c r="Q17" s="20" t="str">
        <f>'[1]M-H Girls'!Q157</f>
        <v>Millfield</v>
      </c>
      <c r="R17" s="21">
        <f>'[1]M-H Girls'!M157</f>
        <v>8.0071999999999992</v>
      </c>
    </row>
    <row r="18" spans="1:18" ht="15.75" x14ac:dyDescent="0.25">
      <c r="A18" s="13"/>
      <c r="B18" s="14"/>
      <c r="C18" s="13" t="str" cm="1">
        <f t="array" ref="C18">_xlfn.IFS(D17=D18,"Equal",D18=D19,"Equal",D18&lt;D19," ")</f>
        <v xml:space="preserve"> </v>
      </c>
      <c r="D18" s="13">
        <f>'[1]Thur Res'!A32</f>
        <v>2</v>
      </c>
      <c r="E18" s="14" t="str">
        <f>'[1]Thur Res'!C32</f>
        <v>Wellington Coll</v>
      </c>
      <c r="F18" s="13">
        <f>'[1]Thur Res'!B32</f>
        <v>27.00009</v>
      </c>
      <c r="G18" s="14"/>
      <c r="H18" t="str">
        <f>IF(VLOOKUP(E18,'[1]Entries by school'!$B$4:$U$101,20,FALSE)=0,"This school has no Sabre entries"," ")</f>
        <v xml:space="preserve"> </v>
      </c>
      <c r="L18" s="13" t="str" cm="1">
        <f t="array" ref="L18">_xlfn.IFS(M17=M18,"Equal",M18=M19,"Equal",M18&gt;M17," ")</f>
        <v>Equal</v>
      </c>
      <c r="M18" s="13">
        <f>'[1]M-H Girls'!K158</f>
        <v>4</v>
      </c>
      <c r="N18" s="7"/>
      <c r="O18" s="20" t="str">
        <f>'[1]M-H Girls'!O158</f>
        <v>Lugova</v>
      </c>
      <c r="P18" s="20" t="str">
        <f>'[1]M-H Girls'!P158</f>
        <v>Alisa</v>
      </c>
      <c r="Q18" s="20" t="str">
        <f>'[1]M-H Girls'!Q158</f>
        <v>Eltham Coll</v>
      </c>
      <c r="R18" s="21">
        <f>'[1]M-H Girls'!M158</f>
        <v>8.0068999999999999</v>
      </c>
    </row>
    <row r="19" spans="1:18" ht="15.75" x14ac:dyDescent="0.25">
      <c r="A19" s="13"/>
      <c r="B19" s="14"/>
      <c r="C19" s="13" t="str" cm="1">
        <f t="array" ref="C19">_xlfn.IFS(D18=D19,"Equal",D19=D20,"Equal",D19&lt;D20," ")</f>
        <v xml:space="preserve"> </v>
      </c>
      <c r="D19" s="13">
        <f>'[1]Thur Res'!A33</f>
        <v>3</v>
      </c>
      <c r="E19" s="14" t="str">
        <f>'[1]Thur Res'!C33</f>
        <v>Shrewsbury</v>
      </c>
      <c r="F19" s="13">
        <f>'[1]Thur Res'!B33</f>
        <v>23.000250000000001</v>
      </c>
      <c r="G19" s="14"/>
      <c r="H19" t="str">
        <f>IF(VLOOKUP(E19,'[1]Entries by school'!$B$4:$U$101,20,FALSE)=0,"This school has no Sabre entries"," ")</f>
        <v xml:space="preserve"> </v>
      </c>
      <c r="L19" s="14"/>
      <c r="M19" s="13"/>
      <c r="N19" s="13"/>
      <c r="O19" s="14"/>
      <c r="P19" s="14"/>
      <c r="Q19" s="14"/>
      <c r="R19" s="22"/>
    </row>
    <row r="20" spans="1:18" ht="15.75" x14ac:dyDescent="0.25">
      <c r="A20" s="16"/>
      <c r="B20" s="17"/>
      <c r="C20" s="13" t="str" cm="1">
        <f t="array" ref="C20">_xlfn.IFS(D19=D20,"Equal",D20=D21,"Equal",D20&lt;D21," ")</f>
        <v xml:space="preserve"> </v>
      </c>
      <c r="D20" s="13">
        <f>'[1]Thur Res'!A34</f>
        <v>4</v>
      </c>
      <c r="E20" s="14" t="str">
        <f>'[1]Thur Res'!C34</f>
        <v>Godolphin &amp; Latymer</v>
      </c>
      <c r="F20" s="13">
        <f>'[1]Thur Res'!B34</f>
        <v>22.00066</v>
      </c>
      <c r="G20" s="17"/>
      <c r="H20" t="str">
        <f>IF(VLOOKUP(E20,'[1]Entries by school'!$B$4:$U$101,20,FALSE)=0,"This school has no Sabre entries"," ")</f>
        <v>This school has no Sabre entries</v>
      </c>
      <c r="L20" s="14"/>
      <c r="M20" s="13"/>
      <c r="N20" s="13"/>
      <c r="O20" s="14"/>
      <c r="P20" s="14"/>
      <c r="Q20" s="14"/>
      <c r="R20" s="22"/>
    </row>
    <row r="21" spans="1:18" ht="15.75" x14ac:dyDescent="0.25">
      <c r="A21" s="16"/>
      <c r="B21" s="17"/>
      <c r="C21" s="13" t="str" cm="1">
        <f t="array" ref="C21">_xlfn.IFS(D20=D21,"Equal",D21=D22,"Equal",D21&lt;D22," ")</f>
        <v>Equal</v>
      </c>
      <c r="D21" s="13">
        <f>'[1]Thur Res'!A35</f>
        <v>5</v>
      </c>
      <c r="E21" s="14" t="str">
        <f>'[1]Thur Res'!C35</f>
        <v>King's Canterbury</v>
      </c>
      <c r="F21" s="13">
        <f>'[1]Thur Res'!B35</f>
        <v>19.00055</v>
      </c>
      <c r="G21" s="17"/>
      <c r="H21" t="str">
        <f>IF(VLOOKUP(E21,'[1]Entries by school'!$B$4:$U$101,20,FALSE)=0,"This school has no Sabre entries"," ")</f>
        <v>This school has no Sabre entries</v>
      </c>
      <c r="L21" s="14"/>
      <c r="M21" s="7"/>
      <c r="N21" s="18"/>
      <c r="P21" s="19" t="s">
        <v>10</v>
      </c>
      <c r="Q21" s="18"/>
      <c r="R21" s="22"/>
    </row>
    <row r="22" spans="1:18" ht="15.75" x14ac:dyDescent="0.25">
      <c r="A22" s="16"/>
      <c r="B22" s="17"/>
      <c r="C22" s="13" t="str" cm="1">
        <f t="array" ref="C22">_xlfn.IFS(D21=D22,"Equal",D22=D23,"Equal",D22&gt;D21," ")</f>
        <v>Equal</v>
      </c>
      <c r="D22" s="13">
        <f>'[1]Thur Res'!A36</f>
        <v>5</v>
      </c>
      <c r="E22" s="14" t="str">
        <f>'[1]Thur Res'!C36</f>
        <v>Wycombe Abbey</v>
      </c>
      <c r="F22" s="13">
        <f>'[1]Thur Res'!B36</f>
        <v>19.000019999999999</v>
      </c>
      <c r="G22" s="17"/>
      <c r="H22" t="str">
        <f>IF(VLOOKUP(E22,'[1]Entries by school'!$B$4:$U$101,20,FALSE)=0,"This school has no Sabre entries"," ")</f>
        <v xml:space="preserve"> </v>
      </c>
      <c r="L22" s="14"/>
      <c r="M22" s="13"/>
      <c r="N22" s="13"/>
      <c r="O22" s="14"/>
      <c r="P22" s="14"/>
      <c r="Q22" s="14"/>
      <c r="R22" s="22"/>
    </row>
    <row r="23" spans="1:18" ht="15.75" x14ac:dyDescent="0.25">
      <c r="A23" s="16"/>
      <c r="B23" s="17"/>
      <c r="C23" s="16"/>
      <c r="D23" s="16"/>
      <c r="E23" s="17"/>
      <c r="F23" s="16"/>
      <c r="G23" s="17"/>
      <c r="L23" s="13" t="str">
        <f>IF(M23=M24,"Equal"," ")</f>
        <v xml:space="preserve"> </v>
      </c>
      <c r="M23" s="13">
        <f>'[1]Jun Girls'!K110</f>
        <v>1</v>
      </c>
      <c r="N23" s="7"/>
      <c r="O23" s="20" t="str">
        <f>'[1]Jun Girls'!O121</f>
        <v>White</v>
      </c>
      <c r="P23" s="20" t="str">
        <f>'[1]Jun Girls'!P121</f>
        <v>Olivia</v>
      </c>
      <c r="Q23" s="20" t="str">
        <f>'[1]Jun Girls'!Q121</f>
        <v>Highgate</v>
      </c>
      <c r="R23" s="21">
        <f>'[1]Jun Girls'!M121</f>
        <v>18.001100000000001</v>
      </c>
    </row>
    <row r="24" spans="1:18" ht="15.75" x14ac:dyDescent="0.25">
      <c r="A24" s="13"/>
      <c r="B24" s="14"/>
      <c r="C24" s="13"/>
      <c r="D24" s="13"/>
      <c r="E24" s="14"/>
      <c r="F24" s="13"/>
      <c r="G24" s="14"/>
      <c r="L24" s="13" t="str" cm="1">
        <f t="array" ref="L24">_xlfn.IFS(M23=M24,"Equal",M24=M25,"Equal",M24&lt;M25," ")</f>
        <v xml:space="preserve"> </v>
      </c>
      <c r="M24" s="13">
        <f>'[1]Jun Girls'!K122</f>
        <v>2</v>
      </c>
      <c r="N24" s="7"/>
      <c r="O24" s="20" t="str">
        <f>'[1]Jun Girls'!O122</f>
        <v>Dowden</v>
      </c>
      <c r="P24" s="20" t="str">
        <f>'[1]Jun Girls'!P122</f>
        <v>Eva</v>
      </c>
      <c r="Q24" s="20" t="str">
        <f>'[1]Jun Girls'!Q122</f>
        <v>Millfield</v>
      </c>
      <c r="R24" s="21">
        <f>'[1]Jun Girls'!M122</f>
        <v>13.007999999999999</v>
      </c>
    </row>
    <row r="25" spans="1:18" ht="15.75" x14ac:dyDescent="0.25">
      <c r="A25" s="9" t="s">
        <v>11</v>
      </c>
      <c r="B25" s="10"/>
      <c r="C25" s="10"/>
      <c r="D25" s="10"/>
      <c r="E25" s="10"/>
      <c r="F25" s="10"/>
      <c r="G25" s="10"/>
      <c r="L25" s="13" t="str" cm="1">
        <f t="array" ref="L25">_xlfn.IFS(M24=M25,"Equal",M25=M26,"Equal",M25&lt;M26," ")</f>
        <v>Equal</v>
      </c>
      <c r="M25" s="13">
        <f>'[1]Jun Girls'!K123</f>
        <v>3</v>
      </c>
      <c r="N25" s="7"/>
      <c r="O25" s="20" t="str">
        <f>'[1]Jun Girls'!O123</f>
        <v>Peter</v>
      </c>
      <c r="P25" s="20" t="str">
        <f>'[1]Jun Girls'!P123</f>
        <v>Vivienne-Leigh</v>
      </c>
      <c r="Q25" s="20" t="str">
        <f>'[1]Jun Girls'!Q123</f>
        <v>Eltham Coll</v>
      </c>
      <c r="R25" s="21">
        <f>'[1]Jun Girls'!M123</f>
        <v>12.003399999999999</v>
      </c>
    </row>
    <row r="26" spans="1:18" ht="18" x14ac:dyDescent="0.25">
      <c r="A26" s="12">
        <v>10</v>
      </c>
      <c r="B26" s="12"/>
      <c r="C26" s="13"/>
      <c r="D26" s="13"/>
      <c r="E26" s="14"/>
      <c r="F26" s="13"/>
      <c r="G26" s="14"/>
      <c r="L26" s="13" t="str" cm="1">
        <f t="array" ref="L26">_xlfn.IFS(M25=M26,"Equal",M26=M27,"Equal",M26&lt;M27," ")</f>
        <v>Equal</v>
      </c>
      <c r="M26" s="13">
        <f>'[1]Jun Girls'!K124</f>
        <v>3</v>
      </c>
      <c r="N26" s="7"/>
      <c r="O26" s="20" t="str">
        <f>'[1]Jun Girls'!O124</f>
        <v>Salas</v>
      </c>
      <c r="P26" s="20" t="str">
        <f>'[1]Jun Girls'!P124</f>
        <v>Alexandra</v>
      </c>
      <c r="Q26" s="20" t="str">
        <f>'[1]Jun Girls'!Q124</f>
        <v>Highgate</v>
      </c>
      <c r="R26" s="21">
        <f>'[1]Jun Girls'!M124</f>
        <v>12.002700000000001</v>
      </c>
    </row>
    <row r="27" spans="1:18" ht="15.75" x14ac:dyDescent="0.25">
      <c r="A27" s="13"/>
      <c r="B27" s="14"/>
      <c r="C27" s="13" t="str">
        <f>IF(D27=D28,"Equal"," ")</f>
        <v xml:space="preserve"> </v>
      </c>
      <c r="D27" s="13">
        <f>'[1]Thur Res'!A115</f>
        <v>1</v>
      </c>
      <c r="E27" s="14" t="str">
        <f>'[1]Thur Res'!C115</f>
        <v>Brentwood</v>
      </c>
      <c r="F27" s="13">
        <f>'[1]Thur Res'!B115</f>
        <v>51.000920000000001</v>
      </c>
      <c r="G27" s="14"/>
      <c r="H27" t="str">
        <f>IF(VLOOKUP(E27,'[1]Entries by school'!$B$4:$U$101,20,FALSE)=0,"This school has no Sabre entries"," ")</f>
        <v xml:space="preserve"> </v>
      </c>
      <c r="L27" s="13"/>
      <c r="M27" s="13">
        <f>'[1]Jun Girls'!K125</f>
        <v>5</v>
      </c>
      <c r="N27" s="7"/>
      <c r="O27" s="20" t="str">
        <f>'[1]Jun Girls'!O125</f>
        <v>Harff</v>
      </c>
      <c r="P27" s="20" t="str">
        <f>'[1]Jun Girls'!P125</f>
        <v>Margarita</v>
      </c>
      <c r="Q27" s="20" t="str">
        <f>'[1]Jun Girls'!Q125</f>
        <v>Headington</v>
      </c>
      <c r="R27" s="21">
        <f>'[1]Jun Girls'!M125</f>
        <v>10.006600000000001</v>
      </c>
    </row>
    <row r="28" spans="1:18" ht="15.75" x14ac:dyDescent="0.25">
      <c r="A28" s="13"/>
      <c r="B28" s="14"/>
      <c r="C28" s="13" t="str" cm="1">
        <f t="array" ref="C28">_xlfn.IFS(D27=D28,"Equal",D28=D29,"Equal",D28&lt;D29," ")</f>
        <v xml:space="preserve"> </v>
      </c>
      <c r="D28" s="13">
        <f>'[1]Thur Res'!A116</f>
        <v>2</v>
      </c>
      <c r="E28" s="14" t="str">
        <f>'[1]Thur Res'!C116</f>
        <v>Millfield</v>
      </c>
      <c r="F28" s="13">
        <f>'[1]Thur Res'!B116</f>
        <v>47.000459999999997</v>
      </c>
      <c r="G28" s="14"/>
      <c r="H28" t="str">
        <f>IF(VLOOKUP(E28,'[1]Entries by school'!$B$4:$U$101,20,FALSE)=0,"This school has no Sabre entries"," ")</f>
        <v xml:space="preserve"> </v>
      </c>
      <c r="L28" s="13"/>
      <c r="M28" s="13">
        <f>'[1]Jun Girls'!K126</f>
        <v>6</v>
      </c>
      <c r="N28" s="7"/>
      <c r="O28" s="20" t="str">
        <f>'[1]Jun Girls'!O126</f>
        <v>Hill</v>
      </c>
      <c r="P28" s="20" t="str">
        <f>'[1]Jun Girls'!P126</f>
        <v>Rey</v>
      </c>
      <c r="Q28" s="20" t="str">
        <f>'[1]Jun Girls'!Q126</f>
        <v>Highgate</v>
      </c>
      <c r="R28" s="21">
        <f>'[1]Jun Girls'!M126</f>
        <v>7.0063000000000004</v>
      </c>
    </row>
    <row r="29" spans="1:18" ht="15.75" x14ac:dyDescent="0.25">
      <c r="A29" s="13"/>
      <c r="B29" s="14"/>
      <c r="C29" s="13" t="str" cm="1">
        <f t="array" ref="C29">_xlfn.IFS(D28=D29,"Equal",D29=D30,"Equal",D29&lt;D30," ")</f>
        <v>Equal</v>
      </c>
      <c r="D29" s="13">
        <f>'[1]Thur Res'!A117</f>
        <v>3</v>
      </c>
      <c r="E29" s="14" t="str">
        <f>'[1]Thur Res'!C117</f>
        <v>King's Canterbury</v>
      </c>
      <c r="F29" s="13">
        <f>'[1]Thur Res'!B117</f>
        <v>40.000549999999997</v>
      </c>
      <c r="G29" s="14"/>
      <c r="H29" t="str">
        <f>IF(VLOOKUP(E29,'[1]Entries by school'!$B$4:$U$101,20,FALSE)=0,"This school has no Sabre entries"," ")</f>
        <v>This school has no Sabre entries</v>
      </c>
      <c r="L29" s="14"/>
      <c r="M29" s="13"/>
      <c r="N29" s="13"/>
      <c r="O29" s="14"/>
      <c r="P29" s="14"/>
      <c r="Q29" s="14"/>
      <c r="R29" s="22"/>
    </row>
    <row r="30" spans="1:18" ht="15.75" x14ac:dyDescent="0.25">
      <c r="A30" s="16"/>
      <c r="B30" s="17"/>
      <c r="C30" s="13" t="str" cm="1">
        <f t="array" ref="C30">_xlfn.IFS(D29=D30,"Equal",D30=D31,"Equal",D30&lt;D31," ")</f>
        <v>Equal</v>
      </c>
      <c r="D30" s="13">
        <f>'[1]Thur Res'!A118</f>
        <v>3</v>
      </c>
      <c r="E30" s="14" t="str">
        <f>'[1]Thur Res'!C118</f>
        <v>St Benedict's Ealing</v>
      </c>
      <c r="F30" s="13">
        <f>'[1]Thur Res'!B118</f>
        <v>40.000230000000002</v>
      </c>
      <c r="G30" s="17"/>
      <c r="H30" t="str">
        <f>IF(VLOOKUP(E30,'[1]Entries by school'!$B$4:$U$101,20,FALSE)=0,"This school has no Sabre entries"," ")</f>
        <v xml:space="preserve"> </v>
      </c>
      <c r="L30" s="14"/>
      <c r="M30" s="13"/>
      <c r="N30" s="13"/>
      <c r="O30" s="14"/>
      <c r="P30" s="14"/>
      <c r="Q30" s="14"/>
      <c r="R30" s="22"/>
    </row>
    <row r="31" spans="1:18" ht="15.75" x14ac:dyDescent="0.25">
      <c r="A31" s="16"/>
      <c r="B31" s="17"/>
      <c r="C31" s="13" t="str" cm="1">
        <f t="array" ref="C31">_xlfn.IFS(D30=D31,"Equal",D31=D32,"Equal",D31&lt;D32," ")</f>
        <v>Equal</v>
      </c>
      <c r="D31" s="13">
        <f>'[1]Thur Res'!A119</f>
        <v>3</v>
      </c>
      <c r="E31" s="14" t="str">
        <f>'[1]Thur Res'!C119</f>
        <v>Whitgift</v>
      </c>
      <c r="F31" s="13">
        <f>'[1]Thur Res'!B119</f>
        <v>40.000070000000001</v>
      </c>
      <c r="G31" s="17"/>
      <c r="H31" t="str">
        <f>IF(VLOOKUP(E31,'[1]Entries by school'!$B$4:$U$101,20,FALSE)=0,"This school has no Sabre entries"," ")</f>
        <v xml:space="preserve"> </v>
      </c>
      <c r="L31" s="14"/>
      <c r="M31" s="7"/>
      <c r="N31" s="18"/>
      <c r="P31" s="19" t="s">
        <v>12</v>
      </c>
      <c r="Q31" s="18"/>
      <c r="R31" s="22"/>
    </row>
    <row r="32" spans="1:18" ht="15.75" x14ac:dyDescent="0.25">
      <c r="A32" s="16"/>
      <c r="B32" s="17"/>
      <c r="C32" s="13" t="str" cm="1">
        <f t="array" ref="C32">_xlfn.IFS(D31=D32,"Equal",D32=D33,"Equal",D32&gt;D31," ")</f>
        <v xml:space="preserve"> </v>
      </c>
      <c r="D32" s="13">
        <f>'[1]Thur Res'!A120</f>
        <v>6</v>
      </c>
      <c r="E32" s="14" t="str">
        <f>'[1]Thur Res'!C120</f>
        <v>RGS Guildford</v>
      </c>
      <c r="F32" s="13">
        <f>'[1]Thur Res'!B120</f>
        <v>35.000309999999999</v>
      </c>
      <c r="G32" s="17"/>
      <c r="H32" t="str">
        <f>IF(VLOOKUP(E32,'[1]Entries by school'!$B$4:$U$101,20,FALSE)=0,"This school has no Sabre entries"," ")</f>
        <v>This school has no Sabre entries</v>
      </c>
      <c r="L32" s="14"/>
      <c r="M32" s="13"/>
      <c r="N32" s="13"/>
      <c r="O32" s="14"/>
      <c r="P32" s="14"/>
      <c r="Q32" s="14"/>
      <c r="R32" s="22"/>
    </row>
    <row r="33" spans="1:19" ht="15.75" x14ac:dyDescent="0.25">
      <c r="A33" s="13"/>
      <c r="B33" s="14"/>
      <c r="C33" s="13"/>
      <c r="D33" s="13"/>
      <c r="E33" s="14"/>
      <c r="F33" s="13"/>
      <c r="G33" s="14"/>
      <c r="L33" s="13" t="str">
        <f>IF(M33=M34,"Equal"," ")</f>
        <v xml:space="preserve"> </v>
      </c>
      <c r="M33" s="13">
        <f>'[1]Sen Girls'!K101</f>
        <v>1</v>
      </c>
      <c r="N33" s="7"/>
      <c r="O33" s="20" t="str">
        <f>'[1]Sen Girls'!O112</f>
        <v>Cheung</v>
      </c>
      <c r="P33" s="20" t="str">
        <f>'[1]Sen Girls'!P112</f>
        <v>Madi</v>
      </c>
      <c r="Q33" s="20" t="str">
        <f>'[1]Sen Girls'!Q112</f>
        <v>Wellington Coll</v>
      </c>
      <c r="R33" s="21">
        <f>'[1]Sen Girls'!M112</f>
        <v>27.007999999999999</v>
      </c>
    </row>
    <row r="34" spans="1:19" ht="15.75" x14ac:dyDescent="0.25">
      <c r="A34" s="9" t="s">
        <v>13</v>
      </c>
      <c r="B34" s="10"/>
      <c r="C34" s="10"/>
      <c r="D34" s="10"/>
      <c r="E34" s="10"/>
      <c r="F34" s="10"/>
      <c r="G34" s="10"/>
      <c r="L34" s="13" t="str" cm="1">
        <f t="array" ref="L34">_xlfn.IFS(M33=M34,"Equal",M34=M35,"Equal",M34&lt;M35," ")</f>
        <v xml:space="preserve"> </v>
      </c>
      <c r="M34" s="13">
        <f>'[1]Sen Girls'!K113</f>
        <v>2</v>
      </c>
      <c r="N34" s="7"/>
      <c r="O34" s="20" t="str">
        <f>'[1]Sen Girls'!O113</f>
        <v>Green</v>
      </c>
      <c r="P34" s="20" t="str">
        <f>'[1]Sen Girls'!P113</f>
        <v>Georgia</v>
      </c>
      <c r="Q34" s="20" t="str">
        <f>'[1]Sen Girls'!Q113</f>
        <v>Ardingly Coll</v>
      </c>
      <c r="R34" s="21">
        <f>'[1]Sen Girls'!M113</f>
        <v>15.006399999999999</v>
      </c>
    </row>
    <row r="35" spans="1:19" ht="18" x14ac:dyDescent="0.25">
      <c r="A35" s="12">
        <v>11</v>
      </c>
      <c r="B35" s="12"/>
      <c r="C35" s="13"/>
      <c r="D35" s="13"/>
      <c r="E35" s="14"/>
      <c r="F35" s="13"/>
      <c r="G35" s="14"/>
      <c r="L35" s="13" t="str" cm="1">
        <f t="array" ref="L35">_xlfn.IFS(M34=M35,"Equal",M35=M36,"Equal",M35&lt;M36," ")</f>
        <v xml:space="preserve"> </v>
      </c>
      <c r="M35" s="13">
        <f>'[1]Sen Girls'!K114</f>
        <v>3</v>
      </c>
      <c r="N35" s="7"/>
      <c r="O35" s="20" t="str">
        <f>'[1]Sen Girls'!O114</f>
        <v>Colyer</v>
      </c>
      <c r="P35" s="20" t="str">
        <f>'[1]Sen Girls'!P114</f>
        <v>Evie</v>
      </c>
      <c r="Q35" s="20" t="str">
        <f>'[1]Sen Girls'!Q114</f>
        <v>Millfield</v>
      </c>
      <c r="R35" s="21">
        <f>'[1]Sen Girls'!M114</f>
        <v>12.007400000000001</v>
      </c>
    </row>
    <row r="36" spans="1:19" ht="15.75" x14ac:dyDescent="0.25">
      <c r="A36" s="13"/>
      <c r="B36" s="14"/>
      <c r="C36" s="13" t="str">
        <f>IF(D36=D37,"Equal"," ")</f>
        <v xml:space="preserve"> </v>
      </c>
      <c r="D36" s="13">
        <f>'[1]Thur Res'!A17</f>
        <v>1</v>
      </c>
      <c r="E36" s="14" t="str">
        <f>'[1]Thur Res'!C17</f>
        <v>King's Canterbury</v>
      </c>
      <c r="F36" s="13">
        <f>'[1]Thur Res'!B17</f>
        <v>46.000549999999997</v>
      </c>
      <c r="G36" s="14"/>
      <c r="H36" t="str">
        <f>IF(VLOOKUP(E36,'[1]Entries by school'!$B$4:$U$101,20,FALSE)=0,"This school has no Sabre entries"," ")</f>
        <v>This school has no Sabre entries</v>
      </c>
      <c r="L36" s="13" t="str" cm="1">
        <f t="array" ref="L36">_xlfn.IFS(M35=M36,"Equal",M36=M37,"Equal",M36&lt;M37," ")</f>
        <v xml:space="preserve"> </v>
      </c>
      <c r="M36" s="13">
        <f>'[1]Sen Girls'!K115</f>
        <v>4</v>
      </c>
      <c r="N36" s="7"/>
      <c r="O36" s="20" t="str">
        <f>'[1]Sen Girls'!O115</f>
        <v>Ma</v>
      </c>
      <c r="P36" s="20" t="str">
        <f>'[1]Sen Girls'!P115</f>
        <v>Lucy</v>
      </c>
      <c r="Q36" s="20" t="str">
        <f>'[1]Sen Girls'!Q115</f>
        <v>Shrewsbury</v>
      </c>
      <c r="R36" s="21">
        <f>'[1]Sen Girls'!M115</f>
        <v>11.0039</v>
      </c>
    </row>
    <row r="37" spans="1:19" ht="15.75" x14ac:dyDescent="0.25">
      <c r="A37" s="13"/>
      <c r="B37" s="14"/>
      <c r="C37" s="13" t="str" cm="1">
        <f t="array" ref="C37">_xlfn.IFS(D36=D37,"Equal",D37=D38,"Equal",D37&lt;D38," ")</f>
        <v xml:space="preserve"> </v>
      </c>
      <c r="D37" s="13">
        <f>'[1]Thur Res'!A18</f>
        <v>2</v>
      </c>
      <c r="E37" s="14" t="str">
        <f>'[1]Thur Res'!C18</f>
        <v>Highgate</v>
      </c>
      <c r="F37" s="13">
        <f>'[1]Thur Res'!B18</f>
        <v>41.000610000000002</v>
      </c>
      <c r="G37" s="14"/>
      <c r="H37" t="str">
        <f>IF(VLOOKUP(E37,'[1]Entries by school'!$B$4:$U$101,20,FALSE)=0,"This school has no Sabre entries"," ")</f>
        <v xml:space="preserve"> </v>
      </c>
      <c r="L37" s="13" t="str" cm="1">
        <f t="array" ref="L37">_xlfn.IFS(M36=M37,"Equal",M37=M38,"Equal",M37&lt;M38," ")</f>
        <v>Equal</v>
      </c>
      <c r="M37" s="13">
        <f>'[1]Sen Girls'!K116</f>
        <v>5</v>
      </c>
      <c r="N37" s="7"/>
      <c r="O37" s="20" t="str">
        <f>'[1]Sen Girls'!O116</f>
        <v>Beadsworth</v>
      </c>
      <c r="P37" s="20" t="str">
        <f>'[1]Sen Girls'!P116</f>
        <v>Daisy</v>
      </c>
      <c r="Q37" s="20" t="str">
        <f>'[1]Sen Girls'!Q116</f>
        <v>Millfield</v>
      </c>
      <c r="R37" s="21">
        <f>'[1]Sen Girls'!M116</f>
        <v>9.0090000000000003</v>
      </c>
    </row>
    <row r="38" spans="1:19" ht="15.75" x14ac:dyDescent="0.25">
      <c r="A38" s="13"/>
      <c r="B38" s="14"/>
      <c r="C38" s="13" t="str" cm="1">
        <f t="array" ref="C38">_xlfn.IFS(D37=D38,"Equal",D38=D39,"Equal",D38&lt;D39," ")</f>
        <v xml:space="preserve"> </v>
      </c>
      <c r="D38" s="13">
        <f>'[1]Thur Res'!A19</f>
        <v>3</v>
      </c>
      <c r="E38" s="14" t="str">
        <f>'[1]Thur Res'!C19</f>
        <v>Latymer Upper</v>
      </c>
      <c r="F38" s="13">
        <f>'[1]Thur Res'!B19</f>
        <v>28.000509999999998</v>
      </c>
      <c r="G38" s="14"/>
      <c r="H38" t="str">
        <f>IF(VLOOKUP(E38,'[1]Entries by school'!$B$4:$U$101,20,FALSE)=0,"This school has no Sabre entries"," ")</f>
        <v xml:space="preserve"> </v>
      </c>
      <c r="L38" s="13" t="str">
        <f>IF(M37=M38,"Equal"," ")</f>
        <v>Equal</v>
      </c>
      <c r="M38" s="13">
        <f>'[1]Sen Girls'!K117</f>
        <v>5</v>
      </c>
      <c r="N38" s="7"/>
      <c r="O38" s="20" t="str">
        <f>'[1]Sen Girls'!O117</f>
        <v>Ji</v>
      </c>
      <c r="P38" s="20" t="str">
        <f>'[1]Sen Girls'!P117</f>
        <v>Dora</v>
      </c>
      <c r="Q38" s="20" t="str">
        <f>'[1]Sen Girls'!Q117</f>
        <v>Millfield</v>
      </c>
      <c r="R38" s="21">
        <f>'[1]Sen Girls'!M117</f>
        <v>9.0053000000000001</v>
      </c>
    </row>
    <row r="39" spans="1:19" ht="15.75" x14ac:dyDescent="0.25">
      <c r="A39" s="16"/>
      <c r="B39" s="17"/>
      <c r="C39" s="13" t="str" cm="1">
        <f t="array" ref="C39">_xlfn.IFS(D38=D39,"Equal",D39=D40,"Equal",D39&lt;D40," ")</f>
        <v xml:space="preserve"> </v>
      </c>
      <c r="D39" s="13">
        <f>'[1]Thur Res'!A20</f>
        <v>4</v>
      </c>
      <c r="E39" s="14" t="str">
        <f>'[1]Thur Res'!C20</f>
        <v>Millfield</v>
      </c>
      <c r="F39" s="23">
        <f>'[1]Thur Res'!B20</f>
        <v>22.00046</v>
      </c>
      <c r="G39" s="17"/>
      <c r="H39" t="str">
        <f>IF(VLOOKUP(E39,'[1]Entries by school'!$B$4:$U$101,20,FALSE)=0,"This school has no Sabre entries"," ")</f>
        <v xml:space="preserve"> </v>
      </c>
      <c r="M39" s="7"/>
      <c r="N39" s="7"/>
    </row>
    <row r="40" spans="1:19" ht="15.75" x14ac:dyDescent="0.25">
      <c r="A40" s="16"/>
      <c r="B40" s="17"/>
      <c r="C40" s="13" t="str" cm="1">
        <f t="array" ref="C40">_xlfn.IFS(D39=D40,"Equal",D40=D41,"Equal",D40&lt;D41," ")</f>
        <v xml:space="preserve"> </v>
      </c>
      <c r="D40" s="13">
        <f>'[1]Thur Res'!A21</f>
        <v>5</v>
      </c>
      <c r="E40" s="14" t="str">
        <f>'[1]Thur Res'!C21</f>
        <v>Headington</v>
      </c>
      <c r="F40" s="23">
        <f>'[1]Thur Res'!B21</f>
        <v>18.000620000000001</v>
      </c>
      <c r="G40" s="17"/>
      <c r="H40" t="str">
        <f>IF(VLOOKUP(E40,'[1]Entries by school'!$B$4:$U$101,20,FALSE)=0,"This school has no Sabre entries"," ")</f>
        <v xml:space="preserve"> </v>
      </c>
      <c r="M40" s="7"/>
      <c r="N40" s="7"/>
    </row>
    <row r="41" spans="1:19" ht="15.75" x14ac:dyDescent="0.25">
      <c r="A41" s="16"/>
      <c r="B41" s="17"/>
      <c r="C41" s="13" t="str" cm="1">
        <f t="array" ref="C41">_xlfn.IFS(D40=D41,"Equal",D41=D42,"Equal",D41&gt;D40," ")</f>
        <v xml:space="preserve"> </v>
      </c>
      <c r="D41" s="13">
        <f>'[1]Thur Res'!A22</f>
        <v>6</v>
      </c>
      <c r="E41" s="14" t="str">
        <f>'[1]Thur Res'!C22</f>
        <v>Clifton Coll</v>
      </c>
      <c r="F41" s="23">
        <f>'[1]Thur Res'!B22</f>
        <v>15.000819999999999</v>
      </c>
      <c r="G41" s="17"/>
      <c r="H41" t="str">
        <f>IF(VLOOKUP(E41,'[1]Entries by school'!$B$4:$U$101,20,FALSE)=0,"This school has no Sabre entries"," ")</f>
        <v xml:space="preserve"> </v>
      </c>
      <c r="M41" s="7"/>
      <c r="N41" s="7"/>
    </row>
    <row r="42" spans="1:19" ht="15.75" x14ac:dyDescent="0.25">
      <c r="A42" s="13"/>
      <c r="B42" s="14"/>
      <c r="C42" s="13"/>
      <c r="D42" s="13"/>
      <c r="E42" s="14"/>
      <c r="F42" s="13"/>
      <c r="G42" s="14"/>
      <c r="M42" s="7"/>
      <c r="N42" s="7"/>
      <c r="P42" s="24" t="s">
        <v>14</v>
      </c>
    </row>
    <row r="43" spans="1:19" ht="15.75" x14ac:dyDescent="0.25">
      <c r="A43" s="13"/>
      <c r="B43" s="14"/>
      <c r="C43" s="13"/>
      <c r="D43" s="13"/>
      <c r="E43" s="14"/>
      <c r="F43" s="13"/>
      <c r="G43" s="14"/>
      <c r="M43" s="7"/>
      <c r="N43" s="7"/>
    </row>
    <row r="44" spans="1:19" ht="15.75" x14ac:dyDescent="0.25">
      <c r="A44" s="13"/>
      <c r="B44" s="14"/>
      <c r="C44" s="13"/>
      <c r="D44" s="13"/>
      <c r="E44" s="14"/>
      <c r="F44" s="13"/>
      <c r="G44" s="14"/>
      <c r="M44" s="7"/>
      <c r="N44" s="7"/>
    </row>
    <row r="45" spans="1:19" ht="15.75" x14ac:dyDescent="0.25">
      <c r="A45" s="13"/>
      <c r="B45" s="14"/>
      <c r="C45" s="13"/>
      <c r="D45" s="13"/>
      <c r="E45" s="14"/>
      <c r="F45" s="13"/>
      <c r="G45" s="14"/>
      <c r="M45" s="7"/>
      <c r="N45" s="7"/>
    </row>
    <row r="46" spans="1:19" ht="34.5" x14ac:dyDescent="0.45">
      <c r="A46" s="9" t="s">
        <v>15</v>
      </c>
      <c r="B46" s="10"/>
      <c r="C46" s="10"/>
      <c r="D46" s="10"/>
      <c r="E46" s="10"/>
      <c r="F46" s="10"/>
      <c r="G46" s="10"/>
      <c r="K46" s="1" t="s">
        <v>0</v>
      </c>
      <c r="L46" s="1"/>
      <c r="M46" s="1"/>
      <c r="N46" s="1"/>
      <c r="O46" s="1"/>
      <c r="P46" s="1"/>
      <c r="Q46" s="1"/>
      <c r="R46" s="1"/>
      <c r="S46" s="1"/>
    </row>
    <row r="47" spans="1:19" ht="33.75" x14ac:dyDescent="0.5">
      <c r="A47" s="12">
        <v>12</v>
      </c>
      <c r="B47" s="12"/>
      <c r="C47" s="13"/>
      <c r="D47" s="13"/>
      <c r="E47" s="14"/>
      <c r="F47" s="13"/>
      <c r="G47" s="14"/>
      <c r="K47" s="2" t="s">
        <v>1</v>
      </c>
      <c r="L47" s="2"/>
      <c r="M47" s="2"/>
      <c r="N47" s="2"/>
      <c r="O47" s="2"/>
      <c r="P47" s="2"/>
      <c r="Q47" s="2"/>
      <c r="R47" s="2"/>
      <c r="S47" s="2"/>
    </row>
    <row r="48" spans="1:19" ht="33.75" x14ac:dyDescent="0.5">
      <c r="A48" s="13"/>
      <c r="B48" s="14"/>
      <c r="C48" s="13" t="str">
        <f>IF(D48=D49,"Equal"," ")</f>
        <v xml:space="preserve"> </v>
      </c>
      <c r="D48" s="13">
        <f>'[1]Thur Res'!A101</f>
        <v>1</v>
      </c>
      <c r="E48" s="14" t="str">
        <f>'[1]Thur Res'!C101</f>
        <v>St Benedict's Ealing</v>
      </c>
      <c r="F48" s="13">
        <f>'[1]Thur Res'!B101</f>
        <v>65.000230000000002</v>
      </c>
      <c r="G48" s="14"/>
      <c r="H48" t="str">
        <f>IF(VLOOKUP(E48,'[1]Entries by school'!$B$4:$U$101,20,FALSE)=0,"This school has no Sabre entries"," ")</f>
        <v xml:space="preserve"> </v>
      </c>
      <c r="K48" s="4"/>
      <c r="L48" s="5"/>
      <c r="M48" s="6"/>
      <c r="N48" s="6"/>
      <c r="O48" s="5"/>
      <c r="P48" s="5"/>
      <c r="Q48" s="5"/>
      <c r="R48" s="5"/>
      <c r="S48" s="5"/>
    </row>
    <row r="49" spans="1:19" ht="27.75" x14ac:dyDescent="0.4">
      <c r="A49" s="13"/>
      <c r="B49" s="14"/>
      <c r="C49" s="13" t="str" cm="1">
        <f t="array" ref="C49">_xlfn.IFS(D48=D49,"Equal",D49=D50,"Equal",D49&lt;D50," ")</f>
        <v xml:space="preserve"> </v>
      </c>
      <c r="D49" s="13">
        <f>'[1]Thur Res'!A102</f>
        <v>2</v>
      </c>
      <c r="E49" s="14" t="str">
        <f>'[1]Thur Res'!C102</f>
        <v>Millfield</v>
      </c>
      <c r="F49" s="13">
        <f>'[1]Thur Res'!B102</f>
        <v>61.000459999999997</v>
      </c>
      <c r="G49" s="14"/>
      <c r="H49" t="str">
        <f>IF(VLOOKUP(E49,'[1]Entries by school'!$B$4:$U$101,20,FALSE)=0,"This school has no Sabre entries"," ")</f>
        <v xml:space="preserve"> </v>
      </c>
      <c r="K49" s="8" t="s">
        <v>16</v>
      </c>
      <c r="L49" s="8"/>
      <c r="M49" s="8"/>
      <c r="N49" s="8"/>
      <c r="O49" s="8"/>
      <c r="P49" s="8"/>
      <c r="Q49" s="8"/>
      <c r="R49" s="8"/>
      <c r="S49" s="8"/>
    </row>
    <row r="50" spans="1:19" ht="27" x14ac:dyDescent="0.35">
      <c r="A50" s="13"/>
      <c r="B50" s="14"/>
      <c r="C50" s="13" t="str" cm="1">
        <f t="array" ref="C50">_xlfn.IFS(D49=D50,"Equal",D50=D51,"Equal",D50&lt;D51," ")</f>
        <v xml:space="preserve"> </v>
      </c>
      <c r="D50" s="13">
        <f>'[1]Thur Res'!A103</f>
        <v>3</v>
      </c>
      <c r="E50" s="14" t="str">
        <f>'[1]Thur Res'!C103</f>
        <v>Eton Coll</v>
      </c>
      <c r="F50" s="13">
        <f>'[1]Thur Res'!B103</f>
        <v>53.000700000000002</v>
      </c>
      <c r="G50" s="14"/>
      <c r="H50" t="str">
        <f>IF(VLOOKUP(E50,'[1]Entries by school'!$B$4:$U$101,20,FALSE)=0,"This school has no Sabre entries"," ")</f>
        <v xml:space="preserve"> </v>
      </c>
      <c r="K50" s="11" t="s">
        <v>17</v>
      </c>
      <c r="L50" s="11"/>
      <c r="M50" s="11"/>
      <c r="N50" s="11"/>
      <c r="O50" s="11"/>
      <c r="P50" s="11"/>
      <c r="Q50" s="11"/>
      <c r="R50" s="11"/>
      <c r="S50" s="11"/>
    </row>
    <row r="51" spans="1:19" ht="15.75" x14ac:dyDescent="0.25">
      <c r="A51" s="16"/>
      <c r="B51" s="17"/>
      <c r="C51" s="13" t="str" cm="1">
        <f t="array" ref="C51">_xlfn.IFS(D50=D51,"Equal",D51=D52,"Equal",D51&lt;D52," ")</f>
        <v xml:space="preserve"> </v>
      </c>
      <c r="D51" s="13">
        <f>'[1]Thur Res'!A104</f>
        <v>4</v>
      </c>
      <c r="E51" s="14" t="str">
        <f>'[1]Thur Res'!C104</f>
        <v>Brentwood</v>
      </c>
      <c r="F51" s="13">
        <f>'[1]Thur Res'!B104</f>
        <v>38.000920000000001</v>
      </c>
      <c r="G51" s="17"/>
      <c r="H51" t="str">
        <f>IF(VLOOKUP(E51,'[1]Entries by school'!$B$4:$U$101,20,FALSE)=0,"This school has no Sabre entries"," ")</f>
        <v xml:space="preserve"> </v>
      </c>
      <c r="K51" s="14"/>
      <c r="L51" s="14"/>
      <c r="M51" s="13"/>
      <c r="N51" s="13"/>
      <c r="P51" s="14"/>
      <c r="Q51" s="14"/>
      <c r="R51" s="14"/>
      <c r="S51" s="14"/>
    </row>
    <row r="52" spans="1:19" ht="15.75" x14ac:dyDescent="0.25">
      <c r="A52" s="16"/>
      <c r="B52" s="17"/>
      <c r="C52" s="13" t="str" cm="1">
        <f t="array" ref="C52">_xlfn.IFS(D51=D52,"Equal",D52=D53,"Equal",D52&lt;D53," ")</f>
        <v xml:space="preserve"> </v>
      </c>
      <c r="D52" s="13">
        <f>'[1]Thur Res'!A105</f>
        <v>5</v>
      </c>
      <c r="E52" s="14" t="str">
        <f>'[1]Thur Res'!C105</f>
        <v>Whitgift</v>
      </c>
      <c r="F52" s="13">
        <f>'[1]Thur Res'!B105</f>
        <v>35.000070000000001</v>
      </c>
      <c r="G52" s="17"/>
      <c r="H52" t="str">
        <f>IF(VLOOKUP(E52,'[1]Entries by school'!$B$4:$U$101,20,FALSE)=0,"This school has no Sabre entries"," ")</f>
        <v xml:space="preserve"> </v>
      </c>
      <c r="K52" s="15" t="s">
        <v>18</v>
      </c>
      <c r="L52" s="15"/>
      <c r="M52" s="15"/>
      <c r="N52" s="15"/>
      <c r="O52" s="15"/>
      <c r="P52" s="15"/>
      <c r="Q52" s="15"/>
      <c r="R52" s="15"/>
      <c r="S52" s="15"/>
    </row>
    <row r="53" spans="1:19" ht="15.75" x14ac:dyDescent="0.25">
      <c r="A53" s="16"/>
      <c r="B53" s="17"/>
      <c r="C53" s="13" t="str" cm="1">
        <f t="array" ref="C53">_xlfn.IFS(D52=D53,"Equal",D53=D54,"Equal",D53&gt;D52," ")</f>
        <v xml:space="preserve"> </v>
      </c>
      <c r="D53" s="13">
        <f>'[1]Thur Res'!A106</f>
        <v>6</v>
      </c>
      <c r="E53" s="14" t="str">
        <f>'[1]Thur Res'!C106</f>
        <v>Abingdon</v>
      </c>
      <c r="F53" s="13">
        <f>'[1]Thur Res'!B106</f>
        <v>25.000990000000002</v>
      </c>
      <c r="G53" s="17"/>
      <c r="H53" t="str">
        <f>IF(VLOOKUP(E53,'[1]Entries by school'!$B$4:$U$101,20,FALSE)=0,"This school has no Sabre entries"," ")</f>
        <v>This school has no Sabre entries</v>
      </c>
      <c r="K53" s="15" t="s">
        <v>7</v>
      </c>
      <c r="L53" s="15"/>
      <c r="M53" s="15"/>
      <c r="N53" s="15"/>
      <c r="O53" s="15"/>
      <c r="P53" s="15"/>
      <c r="Q53" s="15"/>
      <c r="R53" s="15"/>
      <c r="S53" s="15"/>
    </row>
    <row r="54" spans="1:19" ht="15.75" x14ac:dyDescent="0.25">
      <c r="A54" s="13"/>
      <c r="B54" s="14"/>
      <c r="C54" s="13"/>
      <c r="D54" s="13"/>
      <c r="E54" s="14"/>
      <c r="F54" s="13"/>
      <c r="G54" s="14"/>
      <c r="M54" s="7"/>
      <c r="N54" s="7"/>
    </row>
    <row r="55" spans="1:19" ht="15.75" x14ac:dyDescent="0.25">
      <c r="A55" s="13"/>
      <c r="B55" s="14"/>
      <c r="C55" s="13"/>
      <c r="D55" s="13"/>
      <c r="E55" s="14"/>
      <c r="F55" s="13"/>
      <c r="G55" s="14"/>
      <c r="L55" s="14"/>
      <c r="M55" s="13"/>
      <c r="N55" s="13"/>
      <c r="O55" s="14"/>
      <c r="P55" s="14"/>
      <c r="Q55" s="14"/>
    </row>
    <row r="56" spans="1:19" ht="15.75" x14ac:dyDescent="0.25">
      <c r="A56" s="9" t="s">
        <v>19</v>
      </c>
      <c r="B56" s="10"/>
      <c r="C56" s="10"/>
      <c r="D56" s="10"/>
      <c r="E56" s="10"/>
      <c r="F56" s="10"/>
      <c r="G56" s="10"/>
      <c r="L56" s="14"/>
      <c r="M56" s="7"/>
      <c r="N56" s="18"/>
      <c r="P56" s="19" t="s">
        <v>8</v>
      </c>
      <c r="Q56" s="18"/>
    </row>
    <row r="57" spans="1:19" ht="18" x14ac:dyDescent="0.25">
      <c r="A57" s="12">
        <v>13</v>
      </c>
      <c r="B57" s="12"/>
      <c r="C57" s="13"/>
      <c r="D57" s="13"/>
      <c r="E57" s="14"/>
      <c r="F57" s="13"/>
      <c r="G57" s="14"/>
      <c r="L57" s="14"/>
      <c r="M57" s="13"/>
      <c r="N57" s="13"/>
      <c r="O57" s="14"/>
      <c r="P57" s="14"/>
      <c r="Q57" s="14"/>
    </row>
    <row r="58" spans="1:19" ht="15.75" x14ac:dyDescent="0.25">
      <c r="A58" s="13"/>
      <c r="B58" s="14"/>
      <c r="C58" s="13" t="str">
        <f>IF(D58=D59,"Equal"," ")</f>
        <v xml:space="preserve"> </v>
      </c>
      <c r="D58" s="13">
        <f>'[1]Thur Res'!A3</f>
        <v>1</v>
      </c>
      <c r="E58" s="14" t="str">
        <f>'[1]Thur Res'!C3</f>
        <v>Millfield</v>
      </c>
      <c r="F58" s="13">
        <f>'[1]Thur Res'!B3</f>
        <v>72.000460000000004</v>
      </c>
      <c r="G58" s="14"/>
      <c r="H58" t="str">
        <f>IF(VLOOKUP(E58,'[1]Entries by school'!$B$4:$U$101,20,FALSE)=0,"This school has no Sabre entries"," ")</f>
        <v xml:space="preserve"> </v>
      </c>
      <c r="L58" s="13" t="str">
        <f>IF(M58=M59,"Equal"," ")</f>
        <v xml:space="preserve"> </v>
      </c>
      <c r="M58" s="13">
        <f>'[1]M-H Boys'!K238</f>
        <v>1</v>
      </c>
      <c r="N58" s="7"/>
      <c r="O58" s="14" t="str">
        <f>'[1]M-H Boys'!O249</f>
        <v>Frampton</v>
      </c>
      <c r="P58" s="14" t="str">
        <f>'[1]M-H Boys'!P249</f>
        <v>Kruze</v>
      </c>
      <c r="Q58" s="14" t="str">
        <f>'[1]M-H Boys'!Q249</f>
        <v>Millfield</v>
      </c>
      <c r="R58" s="21">
        <f>'[1]M-H Boys'!M249</f>
        <v>22.017299999999999</v>
      </c>
    </row>
    <row r="59" spans="1:19" ht="15.75" x14ac:dyDescent="0.25">
      <c r="A59" s="13"/>
      <c r="B59" s="14"/>
      <c r="C59" s="13" t="str" cm="1">
        <f t="array" ref="C59">_xlfn.IFS(D58=D59,"Equal",D59=D60,"Equal",D59&lt;D60," ")</f>
        <v xml:space="preserve"> </v>
      </c>
      <c r="D59" s="13">
        <f>'[1]Thur Res'!A4</f>
        <v>2</v>
      </c>
      <c r="E59" s="14" t="str">
        <f>'[1]Thur Res'!C4</f>
        <v>Godolphin &amp; Latymer</v>
      </c>
      <c r="F59" s="13">
        <f>'[1]Thur Res'!B4</f>
        <v>34.000660000000003</v>
      </c>
      <c r="G59" s="14"/>
      <c r="H59" t="str">
        <f>IF(VLOOKUP(E59,'[1]Entries by school'!$B$4:$U$101,20,FALSE)=0,"This school has no Sabre entries"," ")</f>
        <v>This school has no Sabre entries</v>
      </c>
      <c r="L59" s="13" t="str" cm="1">
        <f t="array" ref="L59">_xlfn.IFS(M58=M59,"Equal",M59=M60,"Equal",M59&lt;M60," ")</f>
        <v xml:space="preserve"> </v>
      </c>
      <c r="M59" s="13">
        <f>'[1]M-H Boys'!K250</f>
        <v>2</v>
      </c>
      <c r="N59" s="7"/>
      <c r="O59" s="14" t="str">
        <f>'[1]M-H Boys'!O250</f>
        <v>Fong</v>
      </c>
      <c r="P59" s="14" t="str">
        <f>'[1]M-H Boys'!P250</f>
        <v>Horace</v>
      </c>
      <c r="Q59" s="14" t="str">
        <f>'[1]M-H Boys'!Q250</f>
        <v>Abingdon</v>
      </c>
      <c r="R59" s="21">
        <f>'[1]M-H Boys'!M250</f>
        <v>17.017399999999999</v>
      </c>
    </row>
    <row r="60" spans="1:19" ht="15.75" x14ac:dyDescent="0.25">
      <c r="A60" s="13"/>
      <c r="B60" s="14"/>
      <c r="C60" s="13" t="str" cm="1">
        <f t="array" ref="C60">_xlfn.IFS(D59=D60,"Equal",D60=D61,"Equal",D60&lt;D61," ")</f>
        <v xml:space="preserve"> </v>
      </c>
      <c r="D60" s="13">
        <f>'[1]Thur Res'!A5</f>
        <v>3</v>
      </c>
      <c r="E60" s="14" t="str">
        <f>'[1]Thur Res'!C5</f>
        <v>Minerva Virtual Academy</v>
      </c>
      <c r="F60" s="13">
        <f>'[1]Thur Res'!B5</f>
        <v>21.000450000000001</v>
      </c>
      <c r="G60" s="14"/>
      <c r="H60" t="str">
        <f>IF(VLOOKUP(E60,'[1]Entries by school'!$B$4:$U$101,20,FALSE)=0,"This school has no Sabre entries"," ")</f>
        <v>This school has no Sabre entries</v>
      </c>
      <c r="L60" s="13" t="str" cm="1">
        <f t="array" ref="L60">_xlfn.IFS(M59=M60,"Equal",M60=M61,"Equal",M60&lt;M61," ")</f>
        <v xml:space="preserve"> </v>
      </c>
      <c r="M60" s="13">
        <f>'[1]M-H Boys'!K251</f>
        <v>3</v>
      </c>
      <c r="N60" s="7"/>
      <c r="O60" s="14" t="str">
        <f>'[1]M-H Boys'!O251</f>
        <v>Leung</v>
      </c>
      <c r="P60" s="14" t="str">
        <f>'[1]M-H Boys'!P251</f>
        <v>Hin Laam (Eden)</v>
      </c>
      <c r="Q60" s="14" t="str">
        <f>'[1]M-H Boys'!Q251</f>
        <v>Clifton Coll</v>
      </c>
      <c r="R60" s="21">
        <f>'[1]M-H Boys'!M251</f>
        <v>14.012600000000001</v>
      </c>
    </row>
    <row r="61" spans="1:19" ht="15.75" x14ac:dyDescent="0.25">
      <c r="A61" s="16"/>
      <c r="B61" s="17"/>
      <c r="C61" s="13" t="str" cm="1">
        <f t="array" ref="C61">_xlfn.IFS(D60=D61,"Equal",D61=D62,"Equal",D61&lt;D62," ")</f>
        <v xml:space="preserve"> </v>
      </c>
      <c r="D61" s="13">
        <f>'[1]Thur Res'!A6</f>
        <v>4</v>
      </c>
      <c r="E61" s="14" t="str">
        <f>'[1]Thur Res'!C6</f>
        <v>King Edward VI High</v>
      </c>
      <c r="F61" s="13">
        <f>'[1]Thur Res'!B6</f>
        <v>18.00056</v>
      </c>
      <c r="G61" s="17"/>
      <c r="H61" t="str">
        <f>IF(VLOOKUP(E61,'[1]Entries by school'!$B$4:$U$101,20,FALSE)=0,"This school has no Sabre entries"," ")</f>
        <v>This school has no Sabre entries</v>
      </c>
      <c r="L61" s="13" t="str" cm="1">
        <f t="array" ref="L61">_xlfn.IFS(M60=M61,"Equal",M61=M62,"Equal",M61&lt;M62," ")</f>
        <v xml:space="preserve"> </v>
      </c>
      <c r="M61" s="13">
        <f>'[1]M-H Boys'!K252</f>
        <v>4</v>
      </c>
      <c r="N61" s="7"/>
      <c r="O61" s="14" t="str">
        <f>'[1]M-H Boys'!O252</f>
        <v>Choi</v>
      </c>
      <c r="P61" s="14" t="str">
        <f>'[1]M-H Boys'!P252</f>
        <v>Cyrus</v>
      </c>
      <c r="Q61" s="14" t="str">
        <f>'[1]M-H Boys'!Q252</f>
        <v>RGS Guildford</v>
      </c>
      <c r="R61" s="21">
        <f>'[1]M-H Boys'!M252</f>
        <v>13.0197</v>
      </c>
    </row>
    <row r="62" spans="1:19" ht="15.75" x14ac:dyDescent="0.25">
      <c r="A62" s="16"/>
      <c r="B62" s="17"/>
      <c r="C62" s="13" t="str" cm="1">
        <f t="array" ref="C62">_xlfn.IFS(D61=D62,"Equal",D62=D63,"Equal",D62&lt;D63," ")</f>
        <v xml:space="preserve"> </v>
      </c>
      <c r="D62" s="13">
        <f>'[1]Thur Res'!A7</f>
        <v>5</v>
      </c>
      <c r="E62" s="14" t="str">
        <f>'[1]Thur Res'!C7</f>
        <v>Benenden</v>
      </c>
      <c r="F62" s="13">
        <f>'[1]Thur Res'!B7</f>
        <v>17.00095</v>
      </c>
      <c r="G62" s="17"/>
      <c r="H62" t="str">
        <f>IF(VLOOKUP(E62,'[1]Entries by school'!$B$4:$U$101,20,FALSE)=0,"This school has no Sabre entries"," ")</f>
        <v xml:space="preserve"> </v>
      </c>
      <c r="L62" s="13" t="str" cm="1">
        <f t="array" ref="L62">_xlfn.IFS(M61=M62,"Equal",M62=M63,"Equal",M62&lt;M63," ")</f>
        <v xml:space="preserve"> </v>
      </c>
      <c r="M62" s="13">
        <f>'[1]M-H Boys'!K253</f>
        <v>5</v>
      </c>
      <c r="N62" s="7"/>
      <c r="O62" s="14" t="str">
        <f>'[1]M-H Boys'!O253</f>
        <v>Koong</v>
      </c>
      <c r="P62" s="14" t="str">
        <f>'[1]M-H Boys'!P253</f>
        <v>Hadyn</v>
      </c>
      <c r="Q62" s="14" t="str">
        <f>'[1]M-H Boys'!Q253</f>
        <v>Millfield</v>
      </c>
      <c r="R62" s="21">
        <f>'[1]M-H Boys'!M253</f>
        <v>9.0138999999999996</v>
      </c>
    </row>
    <row r="63" spans="1:19" ht="15.75" x14ac:dyDescent="0.25">
      <c r="A63" s="16"/>
      <c r="B63" s="17"/>
      <c r="C63" s="13" t="str" cm="1">
        <f t="array" ref="C63">_xlfn.IFS(D62=D63,"Equal",D63=D64,"Equal",D63&gt;D62," ")</f>
        <v xml:space="preserve"> </v>
      </c>
      <c r="D63" s="13">
        <f>'[1]Thur Res'!A8</f>
        <v>6</v>
      </c>
      <c r="E63" s="14" t="str">
        <f>'[1]Thur Res'!C8</f>
        <v>Northwood Coll for Girls</v>
      </c>
      <c r="F63" s="13">
        <f>'[1]Thur Res'!B8</f>
        <v>16.000419999999998</v>
      </c>
      <c r="G63" s="17"/>
      <c r="H63" t="str">
        <f>IF(VLOOKUP(E63,'[1]Entries by school'!$B$4:$U$101,20,FALSE)=0,"This school has no Sabre entries"," ")</f>
        <v>This school has no Sabre entries</v>
      </c>
      <c r="L63" s="13" t="str" cm="1">
        <f t="array" ref="L63">_xlfn.IFS(M62=M63,"Equal",M63=M64,"Equal",M63&gt;M62," ")</f>
        <v xml:space="preserve"> </v>
      </c>
      <c r="M63" s="13">
        <f>'[1]M-H Boys'!K254</f>
        <v>6</v>
      </c>
      <c r="N63" s="7"/>
      <c r="O63" s="14" t="str">
        <f>'[1]M-H Boys'!O254</f>
        <v>Liddle</v>
      </c>
      <c r="P63" s="14" t="str">
        <f>'[1]M-H Boys'!P254</f>
        <v>Rupert</v>
      </c>
      <c r="Q63" s="14" t="str">
        <f>'[1]M-H Boys'!Q254</f>
        <v>Abingdon</v>
      </c>
      <c r="R63" s="21">
        <f>'[1]M-H Boys'!M254</f>
        <v>8.0124999999999993</v>
      </c>
    </row>
    <row r="64" spans="1:19" ht="15.75" x14ac:dyDescent="0.25">
      <c r="A64" s="16"/>
      <c r="B64" s="17"/>
      <c r="C64" s="16"/>
      <c r="D64" s="16"/>
      <c r="E64" s="17"/>
      <c r="F64" s="16"/>
      <c r="G64" s="17"/>
      <c r="L64" s="14"/>
      <c r="M64" s="13"/>
      <c r="N64" s="13"/>
      <c r="O64" s="14"/>
      <c r="P64" s="14"/>
      <c r="Q64" s="14"/>
      <c r="R64" s="22"/>
    </row>
    <row r="65" spans="1:18" ht="15.75" x14ac:dyDescent="0.25">
      <c r="A65" s="13"/>
      <c r="B65" s="14"/>
      <c r="C65" s="13"/>
      <c r="D65" s="13"/>
      <c r="E65" s="14"/>
      <c r="F65" s="13"/>
      <c r="G65" s="14"/>
      <c r="L65" s="14"/>
      <c r="M65" s="13"/>
      <c r="N65" s="13"/>
      <c r="O65" s="14"/>
      <c r="P65" s="14"/>
      <c r="Q65" s="14"/>
      <c r="R65" s="22"/>
    </row>
    <row r="66" spans="1:18" ht="15.75" x14ac:dyDescent="0.25">
      <c r="A66" s="25" t="str">
        <f>'[1]Pearson Cup'!S3&amp;'[1]Pearson Cup'!T6&amp;", "&amp;'[1]Pearson Cup'!T7&amp;", "&amp;'[1]Pearson Cup'!T8&amp;")"</f>
        <v>Pearson Cup (Boys' school with the highest overall points with exclusions - this year Whitgift, Millfield, Brentwood)</v>
      </c>
      <c r="B66" s="25"/>
      <c r="C66" s="25"/>
      <c r="D66" s="25"/>
      <c r="E66" s="25"/>
      <c r="F66" s="25"/>
      <c r="G66" s="25"/>
      <c r="H66" s="25"/>
      <c r="I66" s="25"/>
      <c r="J66" s="25"/>
      <c r="L66" s="14"/>
      <c r="M66" s="7"/>
      <c r="N66" s="18"/>
      <c r="P66" s="19" t="s">
        <v>10</v>
      </c>
      <c r="Q66" s="18"/>
      <c r="R66" s="22"/>
    </row>
    <row r="67" spans="1:18" ht="18" x14ac:dyDescent="0.25">
      <c r="A67" s="12">
        <v>14</v>
      </c>
      <c r="B67" s="12"/>
      <c r="C67" s="13"/>
      <c r="D67" s="13"/>
      <c r="E67" s="14"/>
      <c r="F67" s="13"/>
      <c r="G67" s="14"/>
      <c r="L67" s="14"/>
      <c r="M67" s="13"/>
      <c r="N67" s="13"/>
      <c r="O67" s="14"/>
      <c r="P67" s="14"/>
      <c r="Q67" s="14"/>
      <c r="R67" s="22"/>
    </row>
    <row r="68" spans="1:18" ht="15.75" x14ac:dyDescent="0.25">
      <c r="A68" s="13"/>
      <c r="B68" s="14"/>
      <c r="C68" s="13" t="str">
        <f>IF(D68=D69,"Equal"," ")</f>
        <v xml:space="preserve"> </v>
      </c>
      <c r="D68" s="13">
        <f>'[1]Thur Res'!A171</f>
        <v>1</v>
      </c>
      <c r="E68" s="14" t="str">
        <f>'[1]Thur Res'!C171</f>
        <v>St Benedict's Ealing</v>
      </c>
      <c r="F68" s="13">
        <f>'[1]Thur Res'!B171</f>
        <v>134.00045999999998</v>
      </c>
      <c r="G68" s="14"/>
      <c r="H68" t="str">
        <f>IF(VLOOKUP(E68,'[1]Entries by school'!$B$4:$U$101,20,FALSE)=0,"This school has no Sabre entries"," ")</f>
        <v xml:space="preserve"> </v>
      </c>
      <c r="L68" s="13" t="str">
        <f>IF(M68=M69,"Equal"," ")</f>
        <v xml:space="preserve"> </v>
      </c>
      <c r="M68" s="13">
        <f>'[1]Jun Boys'!K240</f>
        <v>1</v>
      </c>
      <c r="N68" s="7"/>
      <c r="O68" s="14" t="str">
        <f>'[1]Jun Boys'!O240</f>
        <v>Ngai</v>
      </c>
      <c r="P68" s="14" t="str">
        <f>'[1]Jun Boys'!P240</f>
        <v>Lucas</v>
      </c>
      <c r="Q68" s="14" t="str">
        <f>'[1]Jun Boys'!Q240</f>
        <v>RGS Guildford</v>
      </c>
      <c r="R68" s="21">
        <f>'[1]Jun Boys'!M240</f>
        <v>32.082000000000001</v>
      </c>
    </row>
    <row r="69" spans="1:18" ht="15.75" x14ac:dyDescent="0.25">
      <c r="A69" s="13"/>
      <c r="B69" s="14"/>
      <c r="C69" s="13" t="str" cm="1">
        <f t="array" ref="C69">_xlfn.IFS(D68=D69,"Equal",D69=D70,"Equal",D69&lt;D70," ")</f>
        <v xml:space="preserve"> </v>
      </c>
      <c r="D69" s="13">
        <f>'[1]Thur Res'!A172</f>
        <v>2</v>
      </c>
      <c r="E69" s="14" t="str">
        <f>'[1]Thur Res'!C172</f>
        <v>Eton Coll</v>
      </c>
      <c r="F69" s="13">
        <f>'[1]Thur Res'!B172</f>
        <v>133.00139999999999</v>
      </c>
      <c r="G69" s="14"/>
      <c r="H69" t="str">
        <f>IF(VLOOKUP(E69,'[1]Entries by school'!$B$4:$U$101,20,FALSE)=0,"This school has no Sabre entries"," ")</f>
        <v xml:space="preserve"> </v>
      </c>
      <c r="L69" s="13" t="str" cm="1">
        <f t="array" ref="L69">_xlfn.IFS(M68=M69,"Equal",M69=M70,"Equal",M69&lt;M70," ")</f>
        <v xml:space="preserve"> </v>
      </c>
      <c r="M69" s="13">
        <f>'[1]Jun Boys'!K241</f>
        <v>2</v>
      </c>
      <c r="N69" s="7"/>
      <c r="O69" s="14" t="str">
        <f>'[1]Jun Boys'!O241</f>
        <v>Du Hampton</v>
      </c>
      <c r="P69" s="14" t="str">
        <f>'[1]Jun Boys'!P241</f>
        <v>Harrison</v>
      </c>
      <c r="Q69" s="14" t="str">
        <f>'[1]Jun Boys'!Q241</f>
        <v>Brighton Coll</v>
      </c>
      <c r="R69" s="21">
        <f>'[1]Jun Boys'!M241</f>
        <v>17.184000000000001</v>
      </c>
    </row>
    <row r="70" spans="1:18" ht="15.75" x14ac:dyDescent="0.25">
      <c r="A70" s="13"/>
      <c r="B70" s="14"/>
      <c r="C70" s="13" t="str" cm="1">
        <f t="array" ref="C70">_xlfn.IFS(D69=D70,"Equal",D70=D71,"Equal",D70&lt;D71," ")</f>
        <v xml:space="preserve"> </v>
      </c>
      <c r="D70" s="13">
        <f>'[1]Thur Res'!A173</f>
        <v>3</v>
      </c>
      <c r="E70" s="14" t="str">
        <f>'[1]Thur Res'!C173</f>
        <v>King's Canterbury</v>
      </c>
      <c r="F70" s="13">
        <f>'[1]Thur Res'!B173</f>
        <v>101.00110000000001</v>
      </c>
      <c r="G70" s="14"/>
      <c r="H70" t="str">
        <f>IF(VLOOKUP(E70,'[1]Entries by school'!$B$4:$U$101,20,FALSE)=0,"This school has no Sabre entries"," ")</f>
        <v>This school has no Sabre entries</v>
      </c>
      <c r="L70" s="13" t="str" cm="1">
        <f t="array" ref="L70">_xlfn.IFS(M69=M70,"Equal",M70=M71,"Equal",M70&lt;M71," ")</f>
        <v>Equal</v>
      </c>
      <c r="M70" s="13">
        <f>'[1]Jun Boys'!K242</f>
        <v>3</v>
      </c>
      <c r="N70" s="7"/>
      <c r="O70" s="14" t="str">
        <f>'[1]Jun Boys'!O242</f>
        <v>Aydemir</v>
      </c>
      <c r="P70" s="14" t="str">
        <f>'[1]Jun Boys'!P242</f>
        <v>Kuzey</v>
      </c>
      <c r="Q70" s="14" t="str">
        <f>'[1]Jun Boys'!Q242</f>
        <v>Millfield</v>
      </c>
      <c r="R70" s="21">
        <f>'[1]Jun Boys'!M242</f>
        <v>12.218999999999999</v>
      </c>
    </row>
    <row r="71" spans="1:18" ht="15.75" x14ac:dyDescent="0.25">
      <c r="A71" s="16"/>
      <c r="B71" s="17"/>
      <c r="C71" s="13" t="str" cm="1">
        <f t="array" ref="C71">_xlfn.IFS(D70=D71,"Equal",D71=D72,"Equal",D71&lt;D72," ")</f>
        <v xml:space="preserve"> </v>
      </c>
      <c r="D71" s="13">
        <f>'[1]Thur Res'!A174</f>
        <v>4</v>
      </c>
      <c r="E71" s="14" t="str">
        <f>'[1]Thur Res'!C174</f>
        <v>Abingdon</v>
      </c>
      <c r="F71" s="13">
        <f>'[1]Thur Res'!B174</f>
        <v>77.001980000000003</v>
      </c>
      <c r="G71" s="17"/>
      <c r="H71" t="str">
        <f>IF(VLOOKUP(E71,'[1]Entries by school'!$B$4:$U$101,20,FALSE)=0,"This school has no Sabre entries"," ")</f>
        <v>This school has no Sabre entries</v>
      </c>
      <c r="K71" s="26"/>
      <c r="L71" s="13" t="str" cm="1">
        <f t="array" ref="L71">_xlfn.IFS(M70=M71,"Equal",M71=M72,"Equal",M71&lt;M72," ")</f>
        <v>Equal</v>
      </c>
      <c r="M71" s="13">
        <f>'[1]Jun Boys'!K243</f>
        <v>3</v>
      </c>
      <c r="N71" s="7"/>
      <c r="O71" s="14" t="str">
        <f>'[1]Jun Boys'!O243</f>
        <v>Qin</v>
      </c>
      <c r="P71" s="14" t="str">
        <f>'[1]Jun Boys'!P243</f>
        <v>George</v>
      </c>
      <c r="Q71" s="14" t="str">
        <f>'[1]Jun Boys'!Q243</f>
        <v>King Edward's B'ham</v>
      </c>
      <c r="R71" s="21">
        <f>'[1]Jun Boys'!M243</f>
        <v>12.073</v>
      </c>
    </row>
    <row r="72" spans="1:18" ht="15.75" x14ac:dyDescent="0.25">
      <c r="A72" s="16"/>
      <c r="B72" s="17"/>
      <c r="C72" s="13" t="str" cm="1">
        <f t="array" ref="C72">_xlfn.IFS(D71=D72,"Equal",D72=D73,"Equal",D72&lt;D73," ")</f>
        <v xml:space="preserve"> </v>
      </c>
      <c r="D72" s="13">
        <f>'[1]Thur Res'!A175</f>
        <v>5</v>
      </c>
      <c r="E72" s="14" t="str">
        <f>'[1]Thur Res'!C175</f>
        <v>Brighton Coll</v>
      </c>
      <c r="F72" s="13">
        <f>'[1]Thur Res'!B175</f>
        <v>67.001820000000009</v>
      </c>
      <c r="G72" s="17"/>
      <c r="H72" t="str">
        <f>IF(VLOOKUP(E72,'[1]Entries by school'!$B$4:$U$101,20,FALSE)=0,"This school has no Sabre entries"," ")</f>
        <v xml:space="preserve"> </v>
      </c>
      <c r="L72" s="13" t="str" cm="1">
        <f t="array" ref="L72">_xlfn.IFS(M71=M72,"Equal",M72=M73,"Equal",M72&lt;M73," ")</f>
        <v>Equal</v>
      </c>
      <c r="M72" s="13">
        <f>'[1]Jun Boys'!K244</f>
        <v>3</v>
      </c>
      <c r="N72" s="7"/>
      <c r="O72" s="14" t="str">
        <f>'[1]Jun Boys'!O244</f>
        <v>Young</v>
      </c>
      <c r="P72" s="14" t="str">
        <f>'[1]Jun Boys'!P244</f>
        <v>Max</v>
      </c>
      <c r="Q72" s="14" t="str">
        <f>'[1]Jun Boys'!Q244</f>
        <v>Brentwood</v>
      </c>
      <c r="R72" s="21">
        <f>'[1]Jun Boys'!M244</f>
        <v>12.005000000000001</v>
      </c>
    </row>
    <row r="73" spans="1:18" ht="15.75" x14ac:dyDescent="0.25">
      <c r="A73" s="16"/>
      <c r="B73" s="17"/>
      <c r="C73" s="13" t="str" cm="1">
        <f t="array" ref="C73">_xlfn.IFS(D72=D73,"Equal",D73=D74,"Equal",D73&gt;D72," ")</f>
        <v xml:space="preserve"> </v>
      </c>
      <c r="D73" s="13">
        <f>'[1]Thur Res'!A176</f>
        <v>6</v>
      </c>
      <c r="E73" s="14" t="str">
        <f>'[1]Thur Res'!C176</f>
        <v>Harrow</v>
      </c>
      <c r="F73" s="13">
        <f>'[1]Thur Res'!B176</f>
        <v>65.001260000000002</v>
      </c>
      <c r="G73" s="17"/>
      <c r="H73" t="str">
        <f>IF(VLOOKUP(E73,'[1]Entries by school'!$B$4:$U$101,20,FALSE)=0,"This school has no Sabre entries"," ")</f>
        <v xml:space="preserve"> </v>
      </c>
      <c r="L73" s="13" t="str" cm="1">
        <f t="array" ref="L73">_xlfn.IFS(M72=M73,"Equal",M73=M74,"Equal",M73&gt;M72," ")</f>
        <v xml:space="preserve"> </v>
      </c>
      <c r="M73" s="13">
        <f>'[1]Jun Boys'!K245</f>
        <v>6</v>
      </c>
      <c r="N73" s="7"/>
      <c r="O73" s="14" t="str">
        <f>'[1]Jun Boys'!O245</f>
        <v>Sood-Nichols</v>
      </c>
      <c r="P73" s="14" t="str">
        <f>'[1]Jun Boys'!P245</f>
        <v>Mihir</v>
      </c>
      <c r="Q73" s="14" t="str">
        <f>'[1]Jun Boys'!Q245</f>
        <v>Eltham Coll</v>
      </c>
      <c r="R73" s="21">
        <f>'[1]Jun Boys'!M245</f>
        <v>10.047000000000001</v>
      </c>
    </row>
    <row r="74" spans="1:18" ht="15.75" x14ac:dyDescent="0.25">
      <c r="A74" s="13"/>
      <c r="B74" s="14"/>
      <c r="C74" s="13"/>
      <c r="D74" s="13"/>
      <c r="E74" s="14"/>
      <c r="F74" s="13"/>
      <c r="G74" s="14"/>
      <c r="L74" s="14"/>
      <c r="M74" s="13"/>
      <c r="N74" s="13"/>
      <c r="O74" s="14"/>
      <c r="P74" s="14"/>
      <c r="Q74" s="14"/>
      <c r="R74" s="22"/>
    </row>
    <row r="75" spans="1:18" ht="15.75" x14ac:dyDescent="0.25">
      <c r="A75" s="13"/>
      <c r="B75" s="14"/>
      <c r="C75" s="13"/>
      <c r="D75" s="13"/>
      <c r="E75" s="14"/>
      <c r="F75" s="13"/>
      <c r="G75" s="14"/>
      <c r="L75" s="14"/>
      <c r="M75" s="13"/>
      <c r="N75" s="13"/>
      <c r="O75" s="14"/>
      <c r="P75" s="14"/>
      <c r="Q75" s="14"/>
      <c r="R75" s="22"/>
    </row>
    <row r="76" spans="1:18" ht="15.75" x14ac:dyDescent="0.25">
      <c r="A76" s="9" t="s">
        <v>20</v>
      </c>
      <c r="B76" s="10"/>
      <c r="C76" s="10"/>
      <c r="D76" s="10"/>
      <c r="E76" s="10"/>
      <c r="F76" s="10"/>
      <c r="G76" s="10"/>
      <c r="L76" s="14"/>
      <c r="M76" s="7"/>
      <c r="N76" s="18"/>
      <c r="P76" s="19" t="s">
        <v>12</v>
      </c>
      <c r="Q76" s="18"/>
      <c r="R76" s="22"/>
    </row>
    <row r="77" spans="1:18" ht="18" x14ac:dyDescent="0.25">
      <c r="A77" s="12">
        <v>15</v>
      </c>
      <c r="B77" s="12"/>
      <c r="C77" s="13"/>
      <c r="D77" s="13"/>
      <c r="E77" s="14"/>
      <c r="F77" s="13"/>
      <c r="G77" s="14"/>
      <c r="L77" s="14"/>
      <c r="M77" s="13"/>
      <c r="N77" s="13"/>
      <c r="O77" s="14"/>
      <c r="P77" s="14"/>
      <c r="Q77" s="14"/>
      <c r="R77" s="22"/>
    </row>
    <row r="78" spans="1:18" ht="15.75" x14ac:dyDescent="0.25">
      <c r="A78" s="13"/>
      <c r="B78" s="14"/>
      <c r="C78" s="13" t="str">
        <f>IF(D78=D79,"Equal"," ")</f>
        <v xml:space="preserve"> </v>
      </c>
      <c r="D78" s="13">
        <f>'[1]Thur Res'!A157</f>
        <v>1</v>
      </c>
      <c r="E78" s="14" t="str">
        <f>'[1]Thur Res'!C157</f>
        <v>Abingdon</v>
      </c>
      <c r="F78" s="13">
        <f>'[1]Thur Res'!B157</f>
        <v>77.000990000000002</v>
      </c>
      <c r="G78" s="14"/>
      <c r="H78" t="str">
        <f>IF(VLOOKUP(E78,'[1]Entries by school'!$B$4:$U$101,20,FALSE)=0,"This school has no Sabre entries"," ")</f>
        <v>This school has no Sabre entries</v>
      </c>
      <c r="L78" s="13" t="str">
        <f>IF(M78=M79,"Equal"," ")</f>
        <v xml:space="preserve"> </v>
      </c>
      <c r="M78" s="13">
        <f>'[1]Sen Boys'!K215</f>
        <v>1</v>
      </c>
      <c r="N78" s="7"/>
      <c r="O78" s="20" t="str">
        <f>'[1]Sen Boys'!O215</f>
        <v>Goff</v>
      </c>
      <c r="P78" s="20" t="str">
        <f>'[1]Sen Boys'!P215</f>
        <v>Nathan</v>
      </c>
      <c r="Q78" s="20" t="str">
        <f>'[1]Sen Boys'!Q215</f>
        <v>Harrow</v>
      </c>
      <c r="R78" s="21">
        <f>'[1]Sen Boys'!M215</f>
        <v>23.126999999999999</v>
      </c>
    </row>
    <row r="79" spans="1:18" ht="15.75" x14ac:dyDescent="0.25">
      <c r="A79" s="13"/>
      <c r="B79" s="14"/>
      <c r="C79" s="13" t="str" cm="1">
        <f t="array" ref="C79">_xlfn.IFS(D78=D79,"Equal",D79=D80,"Equal",D79&lt;D80," ")</f>
        <v xml:space="preserve"> </v>
      </c>
      <c r="D79" s="13">
        <f>'[1]Thur Res'!A158</f>
        <v>2</v>
      </c>
      <c r="E79" s="14" t="str">
        <f>'[1]Thur Res'!C158</f>
        <v>Harrow</v>
      </c>
      <c r="F79" s="13">
        <f>'[1]Thur Res'!B158</f>
        <v>65.000630000000001</v>
      </c>
      <c r="G79" s="14"/>
      <c r="H79" t="str">
        <f>IF(VLOOKUP(E79,'[1]Entries by school'!$B$4:$U$101,20,FALSE)=0,"This school has no Sabre entries"," ")</f>
        <v xml:space="preserve"> </v>
      </c>
      <c r="L79" s="13" t="str" cm="1">
        <f t="array" ref="L79">_xlfn.IFS(M78=M79,"Equal",M79=M80,"Equal",M79&lt;M80," ")</f>
        <v xml:space="preserve"> </v>
      </c>
      <c r="M79" s="13">
        <f>'[1]Sen Boys'!K216</f>
        <v>2</v>
      </c>
      <c r="N79" s="7"/>
      <c r="O79" s="20" t="str">
        <f>'[1]Sen Boys'!O216</f>
        <v>Lai</v>
      </c>
      <c r="P79" s="20" t="str">
        <f>'[1]Sen Boys'!P216</f>
        <v>Ronny</v>
      </c>
      <c r="Q79" s="20" t="str">
        <f>'[1]Sen Boys'!Q216</f>
        <v>Bromsgrove</v>
      </c>
      <c r="R79" s="21">
        <f>'[1]Sen Boys'!M216</f>
        <v>13.1</v>
      </c>
    </row>
    <row r="80" spans="1:18" ht="15.75" x14ac:dyDescent="0.25">
      <c r="A80" s="13"/>
      <c r="B80" s="14"/>
      <c r="C80" s="13" t="str" cm="1">
        <f t="array" ref="C80">_xlfn.IFS(D79=D80,"Equal",D80=D81,"Equal",D80&lt;D81," ")</f>
        <v xml:space="preserve"> </v>
      </c>
      <c r="D80" s="13">
        <f>'[1]Thur Res'!A159</f>
        <v>3</v>
      </c>
      <c r="E80" s="14" t="str">
        <f>'[1]Thur Res'!C159</f>
        <v>RGS Guildford</v>
      </c>
      <c r="F80" s="13">
        <f>'[1]Thur Res'!B159</f>
        <v>63.000309999999999</v>
      </c>
      <c r="G80" s="14"/>
      <c r="H80" t="str">
        <f>IF(VLOOKUP(E80,'[1]Entries by school'!$B$4:$U$101,20,FALSE)=0,"This school has no Sabre entries"," ")</f>
        <v>This school has no Sabre entries</v>
      </c>
      <c r="L80" s="13" t="str" cm="1">
        <f t="array" ref="L80">_xlfn.IFS(M79=M80,"Equal",M80=M81,"Equal",M80&lt;M81," ")</f>
        <v>Equal</v>
      </c>
      <c r="M80" s="13">
        <f>'[1]Sen Boys'!K217</f>
        <v>3</v>
      </c>
      <c r="N80" s="7"/>
      <c r="O80" s="20" t="str">
        <f>'[1]Sen Boys'!O217</f>
        <v>Booth</v>
      </c>
      <c r="P80" s="20" t="str">
        <f>'[1]Sen Boys'!P217</f>
        <v>Gus</v>
      </c>
      <c r="Q80" s="20" t="str">
        <f>'[1]Sen Boys'!Q217</f>
        <v>Eton Coll</v>
      </c>
      <c r="R80" s="21">
        <f>'[1]Sen Boys'!M217</f>
        <v>11.177</v>
      </c>
    </row>
    <row r="81" spans="1:18" ht="15.75" x14ac:dyDescent="0.25">
      <c r="A81" s="16"/>
      <c r="B81" s="17"/>
      <c r="C81" s="13" t="str" cm="1">
        <f t="array" ref="C81">_xlfn.IFS(D80=D81,"Equal",D81=D82,"Equal",D81&lt;D82," ")</f>
        <v xml:space="preserve"> </v>
      </c>
      <c r="D81" s="13">
        <f>'[1]Thur Res'!A160</f>
        <v>4</v>
      </c>
      <c r="E81" s="14" t="str">
        <f>'[1]Thur Res'!C160</f>
        <v>St Paul's</v>
      </c>
      <c r="F81" s="13">
        <f>'[1]Thur Res'!B160</f>
        <v>61.000190000000003</v>
      </c>
      <c r="G81" s="17"/>
      <c r="H81" t="str">
        <f>IF(VLOOKUP(E81,'[1]Entries by school'!$B$4:$U$101,20,FALSE)=0,"This school has no Sabre entries"," ")</f>
        <v>This school has no Sabre entries</v>
      </c>
      <c r="L81" s="13" t="str" cm="1">
        <f t="array" ref="L81">_xlfn.IFS(M80=M81,"Equal",M81=M82,"Equal",M81&lt;M82," ")</f>
        <v>Equal</v>
      </c>
      <c r="M81" s="13">
        <f>'[1]Sen Boys'!K218</f>
        <v>3</v>
      </c>
      <c r="N81" s="7"/>
      <c r="O81" s="20" t="str">
        <f>'[1]Sen Boys'!O218</f>
        <v>Roberts</v>
      </c>
      <c r="P81" s="20" t="str">
        <f>'[1]Sen Boys'!P218</f>
        <v>Harry</v>
      </c>
      <c r="Q81" s="20" t="str">
        <f>'[1]Sen Boys'!Q218</f>
        <v>University Coll Sch</v>
      </c>
      <c r="R81" s="21">
        <f>'[1]Sen Boys'!M218</f>
        <v>11.045</v>
      </c>
    </row>
    <row r="82" spans="1:18" ht="15.75" x14ac:dyDescent="0.25">
      <c r="A82" s="16"/>
      <c r="B82" s="17"/>
      <c r="C82" s="13" t="str" cm="1">
        <f t="array" ref="C82">_xlfn.IFS(D81=D82,"Equal",D82=D83,"Equal",D82&lt;D83," ")</f>
        <v xml:space="preserve"> </v>
      </c>
      <c r="D82" s="13">
        <f>'[1]Thur Res'!A161</f>
        <v>5</v>
      </c>
      <c r="E82" s="14" t="str">
        <f>'[1]Thur Res'!C161</f>
        <v>King Edward's B'ham</v>
      </c>
      <c r="F82" s="13">
        <f>'[1]Thur Res'!B161</f>
        <v>49.000570000000003</v>
      </c>
      <c r="G82" s="17"/>
      <c r="H82" t="str">
        <f>IF(VLOOKUP(E82,'[1]Entries by school'!$B$4:$U$101,20,FALSE)=0,"This school has no Sabre entries"," ")</f>
        <v xml:space="preserve"> </v>
      </c>
      <c r="L82" s="13" t="str" cm="1">
        <f t="array" ref="L82">_xlfn.IFS(M81=M82,"Equal",M82=M83,"Equal",M82&lt;M83," ")</f>
        <v xml:space="preserve"> </v>
      </c>
      <c r="M82" s="13">
        <f>'[1]Sen Boys'!K219</f>
        <v>5</v>
      </c>
      <c r="N82" s="7"/>
      <c r="O82" s="20" t="str">
        <f>'[1]Sen Boys'!O219</f>
        <v>Lee</v>
      </c>
      <c r="P82" s="20" t="str">
        <f>'[1]Sen Boys'!P219</f>
        <v>Caspian</v>
      </c>
      <c r="Q82" s="20" t="str">
        <f>'[1]Sen Boys'!Q219</f>
        <v>Eton Coll</v>
      </c>
      <c r="R82" s="21">
        <f>'[1]Sen Boys'!M219</f>
        <v>10.092000000000001</v>
      </c>
    </row>
    <row r="83" spans="1:18" ht="15.75" x14ac:dyDescent="0.25">
      <c r="A83" s="16"/>
      <c r="B83" s="17"/>
      <c r="C83" s="13"/>
      <c r="D83" s="13">
        <f>'[1]Thur Res'!A162</f>
        <v>6</v>
      </c>
      <c r="E83" s="14" t="str">
        <f>'[1]Thur Res'!C162</f>
        <v>University Coll Sch</v>
      </c>
      <c r="F83" s="13">
        <f>'[1]Thur Res'!B162</f>
        <v>29.000109999999999</v>
      </c>
      <c r="G83" s="17"/>
      <c r="H83" t="str">
        <f>IF(VLOOKUP(E83,'[1]Entries by school'!$B$4:$U$101,20,FALSE)=0,"This school has no Sabre entries"," ")</f>
        <v xml:space="preserve"> </v>
      </c>
      <c r="L83" s="13" t="str" cm="1">
        <f t="array" ref="L83">_xlfn.IFS(M82=M83,"Equal",M83=S37,"Equal",M83&gt;M82," ")</f>
        <v xml:space="preserve"> </v>
      </c>
      <c r="M83" s="13">
        <f>'[1]Sen Boys'!K220</f>
        <v>6</v>
      </c>
      <c r="N83" s="7"/>
      <c r="O83" s="20" t="str">
        <f>'[1]Sen Boys'!O220</f>
        <v>Dodson</v>
      </c>
      <c r="P83" s="20" t="str">
        <f>'[1]Sen Boys'!P220</f>
        <v>Dylan</v>
      </c>
      <c r="Q83" s="20" t="str">
        <f>'[1]Sen Boys'!Q220</f>
        <v>Abingdon</v>
      </c>
      <c r="R83" s="21">
        <f>'[1]Sen Boys'!M220</f>
        <v>9.1470000000000002</v>
      </c>
    </row>
    <row r="84" spans="1:18" ht="15.75" x14ac:dyDescent="0.25">
      <c r="A84" s="16"/>
      <c r="B84" s="17"/>
      <c r="C84" s="13"/>
      <c r="D84" s="13"/>
      <c r="E84" s="14"/>
      <c r="F84" s="13"/>
      <c r="G84" s="17"/>
      <c r="M84" s="7"/>
      <c r="N84" s="7"/>
    </row>
    <row r="85" spans="1:18" ht="15.75" x14ac:dyDescent="0.25">
      <c r="A85" s="16"/>
      <c r="B85" s="17"/>
      <c r="C85" s="13"/>
      <c r="D85" s="13"/>
      <c r="E85" s="14"/>
      <c r="F85" s="13"/>
      <c r="G85" s="17"/>
      <c r="M85" s="7"/>
      <c r="N85" s="7"/>
    </row>
    <row r="86" spans="1:18" ht="15.75" x14ac:dyDescent="0.25">
      <c r="A86" s="16"/>
      <c r="B86" s="17"/>
      <c r="C86" s="13"/>
      <c r="D86" s="13"/>
      <c r="E86" s="14"/>
      <c r="F86" s="13"/>
      <c r="G86" s="17"/>
      <c r="M86" s="7"/>
      <c r="N86" s="7"/>
      <c r="P86" s="24" t="s">
        <v>14</v>
      </c>
    </row>
    <row r="87" spans="1:18" ht="15.75" x14ac:dyDescent="0.25">
      <c r="A87" s="16"/>
      <c r="B87" s="17"/>
      <c r="C87" s="13"/>
      <c r="D87" s="13"/>
      <c r="E87" s="14"/>
      <c r="F87" s="13"/>
      <c r="G87" s="17"/>
      <c r="M87" s="7"/>
      <c r="N87" s="7"/>
      <c r="P87" s="24"/>
    </row>
    <row r="88" spans="1:18" ht="15.75" x14ac:dyDescent="0.25">
      <c r="A88" s="16"/>
      <c r="B88" s="17"/>
      <c r="C88" s="13"/>
      <c r="D88" s="13"/>
      <c r="E88" s="14"/>
      <c r="F88" s="13"/>
      <c r="G88" s="17"/>
      <c r="M88" s="7"/>
      <c r="N88" s="7"/>
      <c r="P88" s="24"/>
    </row>
    <row r="89" spans="1:18" ht="15.75" x14ac:dyDescent="0.25">
      <c r="A89" s="16"/>
      <c r="B89" s="17"/>
      <c r="C89" s="13"/>
      <c r="D89" s="13"/>
      <c r="E89" s="14"/>
      <c r="F89" s="13"/>
      <c r="G89" s="17"/>
      <c r="M89" s="7"/>
      <c r="N89" s="7"/>
    </row>
    <row r="90" spans="1:18" ht="15.75" x14ac:dyDescent="0.25">
      <c r="A90" s="16"/>
      <c r="B90" s="17"/>
      <c r="C90" s="13"/>
      <c r="D90" s="13"/>
      <c r="E90" s="14"/>
      <c r="F90" s="13"/>
      <c r="G90" s="17"/>
      <c r="M90" s="7"/>
      <c r="N90" s="7"/>
    </row>
    <row r="91" spans="1:18" ht="15.75" x14ac:dyDescent="0.25">
      <c r="A91" s="9" t="s">
        <v>21</v>
      </c>
      <c r="B91" s="10"/>
      <c r="C91" s="10"/>
      <c r="D91" s="10"/>
      <c r="E91" s="10"/>
      <c r="F91" s="10"/>
      <c r="G91" s="10"/>
      <c r="M91" s="7"/>
      <c r="N91" s="7"/>
    </row>
    <row r="92" spans="1:18" ht="18" x14ac:dyDescent="0.25">
      <c r="A92" s="12">
        <v>16</v>
      </c>
      <c r="B92" s="12"/>
      <c r="C92" s="13"/>
      <c r="D92" s="13"/>
      <c r="E92" s="14"/>
      <c r="F92" s="13"/>
      <c r="G92" s="14"/>
      <c r="M92" s="7"/>
      <c r="N92" s="7"/>
    </row>
    <row r="93" spans="1:18" ht="15.75" x14ac:dyDescent="0.25">
      <c r="A93" s="13"/>
      <c r="B93" s="14"/>
      <c r="C93" s="13" t="str">
        <f>IF(D93=D94,"Equal"," ")</f>
        <v xml:space="preserve"> </v>
      </c>
      <c r="D93" s="13">
        <f>'[1]Thur Res'!A73</f>
        <v>1</v>
      </c>
      <c r="E93" s="14" t="str">
        <f>'[1]Thur Res'!C73</f>
        <v>St Paul's Girls'</v>
      </c>
      <c r="F93" s="13">
        <f>'[1]Thur Res'!B73</f>
        <v>26.00018</v>
      </c>
      <c r="G93" s="14"/>
      <c r="H93" t="str">
        <f>IF(VLOOKUP(E93,'[1]Entries by school'!$B$4:$U$101,20,FALSE)=0,"This school has no Sabre entries"," ")</f>
        <v>This school has no Sabre entries</v>
      </c>
      <c r="K93" s="27"/>
      <c r="M93" s="7"/>
      <c r="N93" s="7"/>
    </row>
    <row r="94" spans="1:18" ht="15.75" x14ac:dyDescent="0.25">
      <c r="A94" s="13"/>
      <c r="B94" s="14"/>
      <c r="C94" s="13" t="str" cm="1">
        <f t="array" ref="C94">_xlfn.IFS(D93=D94,"Equal",D94=D95,"Equal",D94&lt;D95," ")</f>
        <v xml:space="preserve"> </v>
      </c>
      <c r="D94" s="13">
        <f>'[1]Thur Res'!A74</f>
        <v>2</v>
      </c>
      <c r="E94" s="14" t="str">
        <f>'[1]Thur Res'!C74</f>
        <v>Benenden</v>
      </c>
      <c r="F94" s="13">
        <f>'[1]Thur Res'!B74</f>
        <v>25.00095</v>
      </c>
      <c r="G94" s="14"/>
      <c r="H94" t="str">
        <f>IF(VLOOKUP(E94,'[1]Entries by school'!$B$4:$U$101,20,FALSE)=0,"This school has no Sabre entries"," ")</f>
        <v xml:space="preserve"> </v>
      </c>
      <c r="M94" s="7"/>
      <c r="N94" s="7"/>
    </row>
    <row r="95" spans="1:18" ht="15.75" x14ac:dyDescent="0.25">
      <c r="A95" s="13"/>
      <c r="B95" s="14"/>
      <c r="C95" s="13" t="str" cm="1">
        <f t="array" ref="C95">_xlfn.IFS(D94=D95,"Equal",D95=D96,"Equal",D95&lt;D96," ")</f>
        <v xml:space="preserve"> </v>
      </c>
      <c r="D95" s="13">
        <f>'[1]Thur Res'!A75</f>
        <v>3</v>
      </c>
      <c r="E95" s="14" t="str">
        <f>'[1]Thur Res'!C75</f>
        <v>City of London Girls</v>
      </c>
      <c r="F95" s="13">
        <f>'[1]Thur Res'!B75</f>
        <v>19.000830000000001</v>
      </c>
      <c r="G95" s="14"/>
      <c r="H95" t="str">
        <f>IF(VLOOKUP(E95,'[1]Entries by school'!$B$4:$U$101,20,FALSE)=0,"This school has no Sabre entries"," ")</f>
        <v>This school has no Sabre entries</v>
      </c>
      <c r="M95" s="7"/>
      <c r="N95" s="7"/>
    </row>
    <row r="96" spans="1:18" ht="15.75" x14ac:dyDescent="0.25">
      <c r="A96" s="16"/>
      <c r="B96" s="17"/>
      <c r="C96" s="13" t="str" cm="1">
        <f t="array" ref="C96">_xlfn.IFS(D95=D96,"Equal",D96=D97,"Equal",D96&lt;D97," ")</f>
        <v xml:space="preserve"> </v>
      </c>
      <c r="D96" s="13">
        <f>'[1]Thur Res'!A76</f>
        <v>4</v>
      </c>
      <c r="E96" s="14" t="str">
        <f>'[1]Thur Res'!C76</f>
        <v>Northwood Coll for Girls</v>
      </c>
      <c r="F96" s="13">
        <f>'[1]Thur Res'!B76</f>
        <v>16.000419999999998</v>
      </c>
      <c r="G96" s="17"/>
      <c r="H96" t="str">
        <f>IF(VLOOKUP(E96,'[1]Entries by school'!$B$4:$U$101,20,FALSE)=0,"This school has no Sabre entries"," ")</f>
        <v>This school has no Sabre entries</v>
      </c>
      <c r="M96" s="7"/>
      <c r="N96" s="7"/>
    </row>
    <row r="97" spans="1:14" ht="15.75" x14ac:dyDescent="0.25">
      <c r="A97" s="16"/>
      <c r="B97" s="17"/>
      <c r="C97" s="13" t="str" cm="1">
        <f t="array" ref="C97">_xlfn.IFS(D96=D97,"Equal",D97=D98,"Equal",D97&lt;D98," ")</f>
        <v xml:space="preserve"> </v>
      </c>
      <c r="D97" s="13">
        <f>'[1]Thur Res'!A77</f>
        <v>5</v>
      </c>
      <c r="E97" s="14" t="str">
        <f>'[1]Thur Res'!C77</f>
        <v>Colfe's Sch</v>
      </c>
      <c r="F97" s="13">
        <f>'[1]Thur Res'!B77</f>
        <v>14.00081</v>
      </c>
      <c r="G97" s="17"/>
      <c r="H97" t="str">
        <f>IF(VLOOKUP(E97,'[1]Entries by school'!$B$4:$U$101,20,FALSE)=0,"This school has no Sabre entries"," ")</f>
        <v>This school has no Sabre entries</v>
      </c>
      <c r="M97" s="7"/>
      <c r="N97" s="7"/>
    </row>
    <row r="98" spans="1:14" ht="15.75" x14ac:dyDescent="0.25">
      <c r="A98" s="16"/>
      <c r="B98" s="17"/>
      <c r="C98" s="13"/>
      <c r="D98" s="13">
        <f>'[1]Thur Res'!A78</f>
        <v>6</v>
      </c>
      <c r="E98" s="14" t="str">
        <f>'[1]Thur Res'!C78</f>
        <v>Lady Eleanor Holles</v>
      </c>
      <c r="F98" s="13">
        <f>'[1]Thur Res'!B78</f>
        <v>12.00052</v>
      </c>
      <c r="G98" s="17"/>
      <c r="H98" t="str">
        <f>IF(VLOOKUP(E98,'[1]Entries by school'!$B$4:$U$101,20,FALSE)=0,"This school has no Sabre entries"," ")</f>
        <v>This school has no Sabre entries</v>
      </c>
      <c r="M98" s="7"/>
      <c r="N98" s="28"/>
    </row>
    <row r="99" spans="1:14" ht="15.75" x14ac:dyDescent="0.25">
      <c r="A99" s="16"/>
      <c r="B99" s="17"/>
      <c r="C99" s="13"/>
      <c r="D99" s="13"/>
      <c r="E99" s="14"/>
      <c r="F99" s="13"/>
      <c r="G99" s="17"/>
      <c r="M99" s="7"/>
      <c r="N99" s="28"/>
    </row>
    <row r="100" spans="1:14" ht="15.75" x14ac:dyDescent="0.25">
      <c r="A100" s="16"/>
      <c r="B100" s="17"/>
      <c r="C100" s="13"/>
      <c r="D100" s="13"/>
      <c r="E100" s="14"/>
      <c r="F100" s="13"/>
      <c r="G100" s="17"/>
      <c r="M100" s="7"/>
      <c r="N100" s="28"/>
    </row>
    <row r="101" spans="1:14" ht="15.75" x14ac:dyDescent="0.25">
      <c r="A101" s="29" t="s">
        <v>22</v>
      </c>
      <c r="B101" s="29"/>
      <c r="C101" s="29"/>
      <c r="D101" s="29"/>
      <c r="E101" s="29"/>
      <c r="F101" s="29"/>
      <c r="G101" s="29"/>
      <c r="H101" s="29"/>
      <c r="I101" s="29"/>
      <c r="J101" s="29"/>
      <c r="M101" s="7"/>
      <c r="N101" s="7"/>
    </row>
    <row r="102" spans="1:14" ht="18" x14ac:dyDescent="0.25">
      <c r="A102" s="12">
        <v>17</v>
      </c>
      <c r="B102" s="12"/>
      <c r="C102" s="13"/>
      <c r="D102" s="13"/>
      <c r="E102" s="14"/>
      <c r="F102" s="13"/>
      <c r="G102" s="14"/>
      <c r="M102" s="7"/>
      <c r="N102" s="7"/>
    </row>
    <row r="103" spans="1:14" ht="15.75" x14ac:dyDescent="0.25">
      <c r="A103" s="13"/>
      <c r="B103" s="14"/>
      <c r="C103" s="13" t="str">
        <f>IF(D103=D104,"Equal"," ")</f>
        <v xml:space="preserve"> </v>
      </c>
      <c r="D103" s="13">
        <f>'[1]Thur Res'!A213</f>
        <v>1</v>
      </c>
      <c r="E103" s="14" t="str">
        <f>'[1]Thur Res'!C213</f>
        <v>Brighton Coll</v>
      </c>
      <c r="F103" s="13">
        <f>'[1]Thur Res'!B213</f>
        <v>84.000910000000005</v>
      </c>
      <c r="G103" s="14"/>
      <c r="H103" s="30" t="str">
        <f>IF(VLOOKUP(E103,'[1]Entries by school'!$B$4:$U$101,20,FALSE)=0,"This school has no Sabre entries"," ")</f>
        <v xml:space="preserve"> </v>
      </c>
      <c r="M103" s="7"/>
      <c r="N103" s="7"/>
    </row>
    <row r="104" spans="1:14" ht="15.75" x14ac:dyDescent="0.25">
      <c r="A104" s="13"/>
      <c r="B104" s="14"/>
      <c r="C104" s="13" t="str" cm="1">
        <f t="array" ref="C104">_xlfn.IFS(D103=D104,"Equal",D104=D105,"Equal",D104&lt;D105," ")</f>
        <v xml:space="preserve"> </v>
      </c>
      <c r="D104" s="13">
        <f>'[1]Thur Res'!A214</f>
        <v>2</v>
      </c>
      <c r="E104" s="14" t="str">
        <f>'[1]Thur Res'!C214</f>
        <v>Eltham Coll</v>
      </c>
      <c r="F104" s="13">
        <f>'[1]Thur Res'!B214</f>
        <v>67.000739999999993</v>
      </c>
      <c r="G104" s="14"/>
      <c r="H104" t="str">
        <f>IF(VLOOKUP(E104,'[1]Entries by school'!$B$4:$U$101,20,FALSE)=0,"This school has no Sabre entries"," ")</f>
        <v xml:space="preserve"> </v>
      </c>
      <c r="M104" s="7"/>
      <c r="N104" s="7"/>
    </row>
    <row r="105" spans="1:14" ht="15.75" x14ac:dyDescent="0.25">
      <c r="A105" s="13"/>
      <c r="B105" s="14"/>
      <c r="C105" s="13" t="str" cm="1">
        <f t="array" ref="C105">_xlfn.IFS(D104=D105,"Equal",D105=D106,"Equal",D105&lt;D106," ")</f>
        <v xml:space="preserve"> </v>
      </c>
      <c r="D105" s="13">
        <f>'[1]Thur Res'!A215</f>
        <v>3</v>
      </c>
      <c r="E105" s="14" t="str">
        <f>'[1]Thur Res'!C215</f>
        <v>Wellington Coll</v>
      </c>
      <c r="F105" s="13">
        <f>'[1]Thur Res'!B215</f>
        <v>50.00009</v>
      </c>
      <c r="G105" s="14"/>
      <c r="H105" t="str">
        <f>IF(VLOOKUP(E105,'[1]Entries by school'!$B$4:$U$101,20,FALSE)=0,"This school has no Sabre entries"," ")</f>
        <v xml:space="preserve"> </v>
      </c>
      <c r="M105" s="7"/>
      <c r="N105" s="7"/>
    </row>
    <row r="106" spans="1:14" ht="15.75" x14ac:dyDescent="0.25">
      <c r="A106" s="16"/>
      <c r="B106" s="17"/>
      <c r="C106" s="13" t="str" cm="1">
        <f t="array" ref="C106">_xlfn.IFS(D105=D106,"Equal",D106=D107,"Equal",D106&lt;D107," ")</f>
        <v xml:space="preserve"> </v>
      </c>
      <c r="D106" s="13">
        <f>'[1]Thur Res'!A216</f>
        <v>4</v>
      </c>
      <c r="E106" s="14" t="str">
        <f>'[1]Thur Res'!C216</f>
        <v>Ardingly Coll</v>
      </c>
      <c r="F106" s="13">
        <f>'[1]Thur Res'!B216</f>
        <v>48.000970000000002</v>
      </c>
      <c r="G106" s="17"/>
      <c r="H106" t="str">
        <f>IF(VLOOKUP(E106,'[1]Entries by school'!$B$4:$U$101,20,FALSE)=0,"This school has no Sabre entries"," ")</f>
        <v xml:space="preserve"> </v>
      </c>
      <c r="M106" s="7"/>
      <c r="N106" s="7"/>
    </row>
    <row r="107" spans="1:14" ht="15.75" x14ac:dyDescent="0.25">
      <c r="A107" s="16"/>
      <c r="B107" s="17"/>
      <c r="C107" s="13" t="str" cm="1">
        <f t="array" ref="C107">_xlfn.IFS(D106=D107,"Equal",D107=D108,"Equal",D107&lt;D108," ")</f>
        <v xml:space="preserve"> </v>
      </c>
      <c r="D107" s="13">
        <f>'[1]Thur Res'!A217</f>
        <v>5</v>
      </c>
      <c r="E107" s="14" t="str">
        <f>'[1]Thur Res'!C217</f>
        <v>Shrewsbury</v>
      </c>
      <c r="F107" s="13">
        <f>'[1]Thur Res'!B217</f>
        <v>44.000250000000001</v>
      </c>
      <c r="G107" s="17"/>
      <c r="H107" t="str">
        <f>IF(VLOOKUP(E107,'[1]Entries by school'!$B$4:$U$101,20,FALSE)=0,"This school has no Sabre entries"," ")</f>
        <v xml:space="preserve"> </v>
      </c>
      <c r="M107" s="7"/>
      <c r="N107" s="7"/>
    </row>
    <row r="108" spans="1:14" ht="15.75" x14ac:dyDescent="0.25">
      <c r="A108" s="16"/>
      <c r="B108" s="17"/>
      <c r="C108" s="13" t="str" cm="1">
        <f t="array" ref="C108">_xlfn.IFS(D107=D108,"Equal",D108=D109,"Equal",D108&gt;D107," ")</f>
        <v xml:space="preserve"> </v>
      </c>
      <c r="D108" s="13">
        <f>'[1]Thur Res'!A218</f>
        <v>6</v>
      </c>
      <c r="E108" s="14" t="str">
        <f>'[1]Thur Res'!C218</f>
        <v>Plymouth Coll</v>
      </c>
      <c r="F108" s="13">
        <f>'[1]Thur Res'!B218</f>
        <v>41.000390000000003</v>
      </c>
      <c r="G108" s="17"/>
      <c r="H108" t="str">
        <f>IF(VLOOKUP(E108,'[1]Entries by school'!$B$4:$U$101,20,FALSE)=0,"This school has no Sabre entries"," ")</f>
        <v>This school has no Sabre entries</v>
      </c>
      <c r="M108" s="7"/>
      <c r="N108" s="7"/>
    </row>
    <row r="109" spans="1:14" ht="15.75" x14ac:dyDescent="0.25">
      <c r="A109" s="13"/>
      <c r="B109" s="14"/>
      <c r="C109" s="13"/>
      <c r="D109" s="13"/>
      <c r="E109" s="14"/>
      <c r="F109" s="13"/>
      <c r="G109" s="14"/>
      <c r="M109" s="7"/>
      <c r="N109" s="7"/>
    </row>
    <row r="110" spans="1:14" ht="15.75" x14ac:dyDescent="0.25">
      <c r="A110" s="13"/>
      <c r="B110" s="14"/>
      <c r="C110" s="13"/>
      <c r="D110" s="13"/>
      <c r="E110" s="14"/>
      <c r="F110" s="13"/>
      <c r="G110" s="14"/>
      <c r="M110" s="7"/>
      <c r="N110" s="7"/>
    </row>
    <row r="111" spans="1:14" ht="15.75" x14ac:dyDescent="0.25">
      <c r="A111" s="9" t="s">
        <v>23</v>
      </c>
      <c r="B111" s="10"/>
      <c r="C111" s="10"/>
      <c r="D111" s="10"/>
      <c r="E111" s="10"/>
      <c r="F111" s="10"/>
      <c r="G111" s="10"/>
      <c r="M111" s="7"/>
      <c r="N111" s="7"/>
    </row>
    <row r="112" spans="1:14" ht="18" x14ac:dyDescent="0.25">
      <c r="A112" s="12">
        <v>18</v>
      </c>
      <c r="B112" s="12"/>
      <c r="C112" s="13"/>
      <c r="D112" s="13"/>
      <c r="E112" s="14"/>
      <c r="F112" s="13"/>
      <c r="G112" s="14"/>
      <c r="M112" s="7"/>
      <c r="N112" s="7"/>
    </row>
    <row r="113" spans="1:14" ht="15.75" x14ac:dyDescent="0.25">
      <c r="A113" s="13"/>
      <c r="B113" s="14"/>
      <c r="C113" s="13" t="str">
        <f>IF(D113=D114,"Equal"," ")</f>
        <v xml:space="preserve"> </v>
      </c>
      <c r="D113" s="13">
        <f>'[1]Thur Res'!A143</f>
        <v>1</v>
      </c>
      <c r="E113" s="14" t="str">
        <f>'[1]Thur Res'!C143</f>
        <v>Eton Coll</v>
      </c>
      <c r="F113" s="13">
        <f>'[1]Thur Res'!B143</f>
        <v>45.000629999999994</v>
      </c>
      <c r="G113" s="14"/>
      <c r="H113" t="str">
        <f>IF(VLOOKUP(E113,'[1]Entries by school'!$B$4:$U$101,20,FALSE)=0,"This school has no Sabre entries"," ")</f>
        <v xml:space="preserve"> </v>
      </c>
      <c r="M113" s="7"/>
      <c r="N113" s="7"/>
    </row>
    <row r="114" spans="1:14" ht="15.75" x14ac:dyDescent="0.25">
      <c r="A114" s="13"/>
      <c r="B114" s="14"/>
      <c r="C114" s="13" t="str" cm="1">
        <f t="array" ref="C114">_xlfn.IFS(D113=D114,"Equal",D114=D115,"Equal",D114&lt;D115," ")</f>
        <v xml:space="preserve"> </v>
      </c>
      <c r="D114" s="13">
        <f>'[1]Thur Res'!A144</f>
        <v>2</v>
      </c>
      <c r="E114" s="14" t="str">
        <f>'[1]Thur Res'!C144</f>
        <v>RGS Worcester</v>
      </c>
      <c r="F114" s="13">
        <f>'[1]Thur Res'!B144</f>
        <v>23.00019</v>
      </c>
      <c r="G114" s="14"/>
      <c r="H114" t="str">
        <f>IF(VLOOKUP(E114,'[1]Entries by school'!$B$4:$U$101,20,FALSE)=0,"This school has no Sabre entries"," ")</f>
        <v>This school has no Sabre entries</v>
      </c>
      <c r="M114" s="7"/>
      <c r="N114" s="7"/>
    </row>
    <row r="115" spans="1:14" ht="15.75" x14ac:dyDescent="0.25">
      <c r="A115" s="13"/>
      <c r="B115" s="14"/>
      <c r="C115" s="13" t="str" cm="1">
        <f t="array" ref="C115">_xlfn.IFS(D114=D115,"Equal",D115=D116,"Equal",D115&lt;D116," ")</f>
        <v xml:space="preserve"> </v>
      </c>
      <c r="D115" s="13">
        <f>'[1]Thur Res'!A145</f>
        <v>3</v>
      </c>
      <c r="E115" s="14" t="str">
        <f>'[1]Thur Res'!C145</f>
        <v>St Benedict's Ealing</v>
      </c>
      <c r="F115" s="13">
        <f>'[1]Thur Res'!B145</f>
        <v>22.000169999999979</v>
      </c>
      <c r="G115" s="14"/>
      <c r="H115" t="str">
        <f>IF(VLOOKUP(E115,'[1]Entries by school'!$B$4:$U$101,20,FALSE)=0,"This school has no Sabre entries"," ")</f>
        <v xml:space="preserve"> </v>
      </c>
      <c r="M115" s="7"/>
      <c r="N115" s="7"/>
    </row>
    <row r="116" spans="1:14" ht="15.75" x14ac:dyDescent="0.25">
      <c r="A116" s="16"/>
      <c r="B116" s="17"/>
      <c r="C116" s="13" t="str" cm="1">
        <f t="array" ref="C116">_xlfn.IFS(D115=D116,"Equal",D116=D117,"Equal",D116&lt;D117," ")</f>
        <v xml:space="preserve"> </v>
      </c>
      <c r="D116" s="13">
        <f>'[1]Thur Res'!A146</f>
        <v>4</v>
      </c>
      <c r="E116" s="14" t="str">
        <f>'[1]Thur Res'!C146</f>
        <v>Brighton Coll</v>
      </c>
      <c r="F116" s="13">
        <f>'[1]Thur Res'!B146</f>
        <v>16.000880000000006</v>
      </c>
      <c r="G116" s="17"/>
      <c r="H116" t="str">
        <f>IF(VLOOKUP(E116,'[1]Entries by school'!$B$4:$U$101,20,FALSE)=0,"This school has no Sabre entries"," ")</f>
        <v xml:space="preserve"> </v>
      </c>
      <c r="M116" s="7"/>
      <c r="N116" s="7"/>
    </row>
    <row r="117" spans="1:14" ht="15.75" x14ac:dyDescent="0.25">
      <c r="A117" s="16"/>
      <c r="B117" s="17"/>
      <c r="C117" s="13" t="str" cm="1">
        <f t="array" ref="C117">_xlfn.IFS(D116=D117,"Equal",D117=D118,"Equal",D117&lt;D118," ")</f>
        <v>Equal</v>
      </c>
      <c r="D117" s="13">
        <f>'[1]Thur Res'!A147</f>
        <v>5</v>
      </c>
      <c r="E117" s="14" t="str">
        <f>'[1]Thur Res'!C147</f>
        <v>Abingdon</v>
      </c>
      <c r="F117" s="13">
        <f>'[1]Thur Res'!B147</f>
        <v>11.000939999999998</v>
      </c>
      <c r="G117" s="17"/>
      <c r="H117" t="str">
        <f>IF(VLOOKUP(E117,'[1]Entries by school'!$B$4:$U$101,20,FALSE)=0,"This school has no Sabre entries"," ")</f>
        <v>This school has no Sabre entries</v>
      </c>
      <c r="M117" s="7"/>
      <c r="N117" s="7"/>
    </row>
    <row r="118" spans="1:14" ht="15.75" x14ac:dyDescent="0.25">
      <c r="A118" s="16"/>
      <c r="B118" s="17"/>
      <c r="C118" s="13" t="str" cm="1">
        <f t="array" ref="C118">_xlfn.IFS(D117=D118,"Equal",D118=D119,"Equal",D118&gt;D117," ")</f>
        <v>Equal</v>
      </c>
      <c r="D118" s="13">
        <f>'[1]Thur Res'!A148</f>
        <v>5</v>
      </c>
      <c r="E118" s="14" t="str">
        <f>'[1]Thur Res'!C148</f>
        <v>St Paul's</v>
      </c>
      <c r="F118" s="13">
        <f>'[1]Thur Res'!B148</f>
        <v>11.000160000000005</v>
      </c>
      <c r="G118" s="17"/>
      <c r="H118" t="str">
        <f>IF(VLOOKUP(E118,'[1]Entries by school'!$B$4:$U$101,20,FALSE)=0,"This school has no Sabre entries"," ")</f>
        <v>This school has no Sabre entries</v>
      </c>
      <c r="M118" s="7"/>
      <c r="N118" s="7"/>
    </row>
    <row r="119" spans="1:14" ht="15.75" x14ac:dyDescent="0.25">
      <c r="A119" s="13"/>
      <c r="B119" s="14"/>
      <c r="C119" s="13"/>
      <c r="D119" s="13"/>
      <c r="E119" s="14"/>
      <c r="F119" s="13"/>
      <c r="G119" s="14"/>
      <c r="M119" s="7"/>
      <c r="N119" s="7"/>
    </row>
    <row r="120" spans="1:14" ht="15.75" x14ac:dyDescent="0.25">
      <c r="A120" s="13"/>
      <c r="B120" s="14"/>
      <c r="C120" s="13"/>
      <c r="D120" s="13"/>
      <c r="E120" s="14"/>
      <c r="F120" s="13"/>
      <c r="G120" s="14"/>
      <c r="M120" s="7"/>
      <c r="N120" s="7"/>
    </row>
    <row r="121" spans="1:14" ht="15.75" x14ac:dyDescent="0.25">
      <c r="A121" s="9" t="s">
        <v>24</v>
      </c>
      <c r="B121" s="10"/>
      <c r="C121" s="10"/>
      <c r="D121" s="10"/>
      <c r="E121" s="10"/>
      <c r="F121" s="10"/>
      <c r="G121" s="10"/>
      <c r="M121" s="7"/>
      <c r="N121" s="7"/>
    </row>
    <row r="122" spans="1:14" ht="18" x14ac:dyDescent="0.25">
      <c r="A122" s="12">
        <v>19</v>
      </c>
      <c r="B122" s="12"/>
      <c r="C122" s="13"/>
      <c r="D122" s="13"/>
      <c r="E122" s="14"/>
      <c r="F122" s="13"/>
      <c r="G122" s="14"/>
      <c r="M122" s="7"/>
      <c r="N122" s="7"/>
    </row>
    <row r="123" spans="1:14" ht="15.75" x14ac:dyDescent="0.25">
      <c r="A123" s="13"/>
      <c r="B123" s="14"/>
      <c r="C123" s="13" t="str">
        <f>IF(D123=D124,"Equal"," ")</f>
        <v>Equal</v>
      </c>
      <c r="D123" s="13">
        <f>'[1]Thur Res'!A59</f>
        <v>1</v>
      </c>
      <c r="E123" s="14" t="str">
        <f>'[1]Thur Res'!C59</f>
        <v>Millfield</v>
      </c>
      <c r="F123" s="13">
        <f>'[1]Thur Res'!B59</f>
        <v>14.00040000000001</v>
      </c>
      <c r="G123" s="14"/>
      <c r="H123" t="str">
        <f>IF(VLOOKUP(E123,'[1]Entries by school'!$B$4:$U$101,20,FALSE)=0,"This school has no Sabre entries"," ")</f>
        <v xml:space="preserve"> </v>
      </c>
      <c r="M123" s="7"/>
      <c r="N123" s="7"/>
    </row>
    <row r="124" spans="1:14" ht="15.75" x14ac:dyDescent="0.25">
      <c r="A124" s="13"/>
      <c r="B124" s="14"/>
      <c r="C124" s="13" t="str" cm="1">
        <f t="array" ref="C124">_xlfn.IFS(D123=D124,"Equal",D124=D125,"Equal",D124&lt;D125," ")</f>
        <v>Equal</v>
      </c>
      <c r="D124" s="13">
        <f>'[1]Thur Res'!A60</f>
        <v>1</v>
      </c>
      <c r="E124" s="14" t="str">
        <f>'[1]Thur Res'!C60</f>
        <v>Plymouth Coll</v>
      </c>
      <c r="F124" s="13">
        <f>'[1]Thur Res'!B60</f>
        <v>14.000300000000003</v>
      </c>
      <c r="G124" s="14"/>
      <c r="H124" t="str">
        <f>IF(VLOOKUP(E124,'[1]Entries by school'!$B$4:$U$101,20,FALSE)=0,"This school has no Sabre entries"," ")</f>
        <v>This school has no Sabre entries</v>
      </c>
      <c r="M124" s="7"/>
      <c r="N124" s="7"/>
    </row>
    <row r="125" spans="1:14" ht="15.75" x14ac:dyDescent="0.25">
      <c r="A125" s="13"/>
      <c r="B125" s="14"/>
      <c r="C125" s="13" t="str" cm="1">
        <f t="array" ref="C125">_xlfn.IFS(D124=D125,"Equal",D125=D126,"Equal",D125&lt;D126," ")</f>
        <v xml:space="preserve"> </v>
      </c>
      <c r="D125" s="13">
        <f>'[1]Thur Res'!A61</f>
        <v>3</v>
      </c>
      <c r="E125" s="14" t="str">
        <f>'[1]Thur Res'!C61</f>
        <v>Eltham Coll</v>
      </c>
      <c r="F125" s="13">
        <f>'[1]Thur Res'!B61</f>
        <v>10.000680000000001</v>
      </c>
      <c r="G125" s="14"/>
      <c r="H125" t="str">
        <f>IF(VLOOKUP(E125,'[1]Entries by school'!$B$4:$U$101,20,FALSE)=0,"This school has no Sabre entries"," ")</f>
        <v xml:space="preserve"> </v>
      </c>
      <c r="M125" s="7"/>
      <c r="N125" s="7"/>
    </row>
    <row r="126" spans="1:14" ht="15.75" x14ac:dyDescent="0.25">
      <c r="A126" s="13"/>
      <c r="B126" s="14"/>
      <c r="C126" s="13" t="str" cm="1">
        <f t="array" ref="C126">_xlfn.IFS(D125=D126,"Equal",D126=D127,"Equal",D126&lt;D127," ")</f>
        <v xml:space="preserve"> </v>
      </c>
      <c r="D126" s="13">
        <f>'[1]Thur Res'!A62</f>
        <v>4</v>
      </c>
      <c r="E126" s="14" t="str">
        <f>'[1]Thur Res'!C62</f>
        <v>King's Canterbury</v>
      </c>
      <c r="F126" s="13">
        <f>'[1]Thur Res'!B62</f>
        <v>9.000510000000002</v>
      </c>
      <c r="G126" s="14"/>
      <c r="H126" t="str">
        <f>IF(VLOOKUP(E126,'[1]Entries by school'!$B$4:$U$101,20,FALSE)=0,"This school has no Sabre entries"," ")</f>
        <v>This school has no Sabre entries</v>
      </c>
      <c r="M126" s="7"/>
      <c r="N126" s="7"/>
    </row>
    <row r="127" spans="1:14" ht="15.75" x14ac:dyDescent="0.25">
      <c r="A127" s="16"/>
      <c r="B127" s="17"/>
      <c r="C127" s="13" t="str" cm="1">
        <f t="array" ref="C127">_xlfn.IFS(D126=D127,"Equal",D127=D128,"Equal",D127&lt;D128," ")</f>
        <v xml:space="preserve"> </v>
      </c>
      <c r="D127" s="13">
        <f>'[1]Thur Res'!A63</f>
        <v>5</v>
      </c>
      <c r="E127" s="14" t="str">
        <f>'[1]Thur Res'!C63</f>
        <v>Bristol Grammar</v>
      </c>
      <c r="F127" s="13">
        <f>'[1]Thur Res'!B63</f>
        <v>7.000869999999999</v>
      </c>
      <c r="G127" s="17"/>
      <c r="H127" t="str">
        <f>IF(VLOOKUP(E127,'[1]Entries by school'!$B$4:$U$101,20,FALSE)=0,"This school has no Sabre entries"," ")</f>
        <v xml:space="preserve"> </v>
      </c>
      <c r="M127" s="7"/>
      <c r="N127" s="7"/>
    </row>
    <row r="128" spans="1:14" ht="15.75" x14ac:dyDescent="0.25">
      <c r="A128" s="16"/>
      <c r="B128" s="17"/>
      <c r="C128" s="13" t="str" cm="1">
        <f t="array" ref="C128">_xlfn.IFS(D127=D128,"Equal",D128=D129,"Equal",D128&gt;D127," ")</f>
        <v xml:space="preserve"> </v>
      </c>
      <c r="D128" s="13">
        <f>'[1]Thur Res'!A64</f>
        <v>6</v>
      </c>
      <c r="E128" s="14" t="str">
        <f>'[1]Thur Res'!C64</f>
        <v>Brighton Coll</v>
      </c>
      <c r="F128" s="13">
        <f>'[1]Thur Res'!B64</f>
        <v>6.0008800000000013</v>
      </c>
      <c r="G128" s="17"/>
      <c r="H128" t="str">
        <f>IF(VLOOKUP(E128,'[1]Entries by school'!$B$4:$U$101,20,FALSE)=0,"This school has no Sabre entries"," ")</f>
        <v xml:space="preserve"> </v>
      </c>
      <c r="M128" s="7"/>
      <c r="N128" s="7"/>
    </row>
    <row r="129" spans="1:14" ht="15.75" x14ac:dyDescent="0.25">
      <c r="A129" s="13"/>
      <c r="B129" s="14"/>
      <c r="C129" s="13"/>
      <c r="D129" s="13"/>
      <c r="E129" s="14"/>
      <c r="F129" s="13"/>
      <c r="G129" s="14"/>
      <c r="M129" s="7"/>
      <c r="N129" s="7"/>
    </row>
    <row r="130" spans="1:14" ht="15.75" x14ac:dyDescent="0.25">
      <c r="A130" s="13"/>
      <c r="B130" s="14"/>
      <c r="C130" s="13"/>
      <c r="D130" s="13"/>
      <c r="E130" s="14"/>
      <c r="F130" s="13"/>
      <c r="G130" s="14"/>
      <c r="M130" s="7"/>
      <c r="N130" s="7"/>
    </row>
  </sheetData>
  <mergeCells count="17">
    <mergeCell ref="K50:S50"/>
    <mergeCell ref="K52:S52"/>
    <mergeCell ref="K53:S53"/>
    <mergeCell ref="A66:J66"/>
    <mergeCell ref="A101:J101"/>
    <mergeCell ref="K5:S5"/>
    <mergeCell ref="K7:S7"/>
    <mergeCell ref="K8:S8"/>
    <mergeCell ref="K46:S46"/>
    <mergeCell ref="K47:S47"/>
    <mergeCell ref="K49:S49"/>
    <mergeCell ref="A1:J1"/>
    <mergeCell ref="K1:S1"/>
    <mergeCell ref="A2:J2"/>
    <mergeCell ref="K2:S2"/>
    <mergeCell ref="A3:J3"/>
    <mergeCell ref="K4:S4"/>
  </mergeCells>
  <conditionalFormatting sqref="E7:E13">
    <cfRule type="duplicateValues" dxfId="11" priority="11"/>
  </conditionalFormatting>
  <conditionalFormatting sqref="E17:E22">
    <cfRule type="duplicateValues" dxfId="10" priority="10"/>
  </conditionalFormatting>
  <conditionalFormatting sqref="E27:E32">
    <cfRule type="duplicateValues" dxfId="9" priority="9"/>
  </conditionalFormatting>
  <conditionalFormatting sqref="E36:E41">
    <cfRule type="duplicateValues" dxfId="8" priority="8"/>
  </conditionalFormatting>
  <conditionalFormatting sqref="E48:E53">
    <cfRule type="duplicateValues" dxfId="7" priority="7"/>
  </conditionalFormatting>
  <conditionalFormatting sqref="E58:E63">
    <cfRule type="duplicateValues" dxfId="6" priority="1"/>
  </conditionalFormatting>
  <conditionalFormatting sqref="E68:E73">
    <cfRule type="duplicateValues" dxfId="5" priority="6"/>
  </conditionalFormatting>
  <conditionalFormatting sqref="E78:E90">
    <cfRule type="duplicateValues" dxfId="4" priority="12"/>
  </conditionalFormatting>
  <conditionalFormatting sqref="E93:E100">
    <cfRule type="duplicateValues" dxfId="3" priority="5"/>
  </conditionalFormatting>
  <conditionalFormatting sqref="E103:E108">
    <cfRule type="duplicateValues" dxfId="2" priority="4"/>
  </conditionalFormatting>
  <conditionalFormatting sqref="E113:E118">
    <cfRule type="duplicateValues" dxfId="1" priority="3"/>
  </conditionalFormatting>
  <conditionalFormatting sqref="E123:E128">
    <cfRule type="duplicateValues" dxfId="0" priority="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 Chapman</dc:creator>
  <cp:lastModifiedBy>Nick Chapman</cp:lastModifiedBy>
  <dcterms:created xsi:type="dcterms:W3CDTF">2026-03-18T21:11:32Z</dcterms:created>
  <dcterms:modified xsi:type="dcterms:W3CDTF">2026-03-18T21:13:44Z</dcterms:modified>
</cp:coreProperties>
</file>